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toyota01\dfsroot\複数課共有ﾌｫﾙﾀﾞ\250\99 一時\謝金支払についての通知（4月発送）\修正版\"/>
    </mc:Choice>
  </mc:AlternateContent>
  <xr:revisionPtr revIDLastSave="0" documentId="13_ncr:1_{5A1C1C0C-A50B-4353-8637-F00A29DBE623}" xr6:coauthVersionLast="47" xr6:coauthVersionMax="47" xr10:uidLastSave="{00000000-0000-0000-0000-000000000000}"/>
  <bookViews>
    <workbookView xWindow="-110" yWindow="-110" windowWidth="19420" windowHeight="10420" tabRatio="618" activeTab="2" xr2:uid="{00000000-000D-0000-FFFF-FFFF00000000}"/>
  </bookViews>
  <sheets>
    <sheet name="はじめに入力してください" sheetId="33" r:id="rId1"/>
    <sheet name="入力見本" sheetId="34" r:id="rId2"/>
    <sheet name="４月" sheetId="24" r:id="rId3"/>
    <sheet name="５月" sheetId="7" r:id="rId4"/>
    <sheet name="６月" sheetId="22" r:id="rId5"/>
    <sheet name="７月" sheetId="23" r:id="rId6"/>
    <sheet name="８月" sheetId="26" r:id="rId7"/>
    <sheet name="９月" sheetId="30" r:id="rId8"/>
    <sheet name="10月" sheetId="32" r:id="rId9"/>
    <sheet name="11月" sheetId="27" r:id="rId10"/>
    <sheet name="12月" sheetId="29" r:id="rId11"/>
    <sheet name="１月" sheetId="28" r:id="rId12"/>
    <sheet name="２月" sheetId="31" r:id="rId13"/>
    <sheet name="３月" sheetId="25" r:id="rId14"/>
    <sheet name="リスト" sheetId="20" state="hidden" r:id="rId15"/>
    <sheet name="カレンダー" sheetId="21" state="hidden" r:id="rId16"/>
  </sheets>
  <definedNames>
    <definedName name="_xlnm.Print_Area" localSheetId="8">'10月'!$A$1:$S$41</definedName>
    <definedName name="_xlnm.Print_Area" localSheetId="9">'11月'!$A$1:$S$41</definedName>
    <definedName name="_xlnm.Print_Area" localSheetId="10">'12月'!$A$1:$S$41</definedName>
    <definedName name="_xlnm.Print_Area" localSheetId="11">'１月'!$A$1:$S$41</definedName>
    <definedName name="_xlnm.Print_Area" localSheetId="12">'２月'!$A$1:$S$41</definedName>
    <definedName name="_xlnm.Print_Area" localSheetId="13">'３月'!$A$1:$S$41</definedName>
    <definedName name="_xlnm.Print_Area" localSheetId="2">'４月'!$A$1:$S$41</definedName>
    <definedName name="_xlnm.Print_Area" localSheetId="3">'５月'!$A$1:$S$41</definedName>
    <definedName name="_xlnm.Print_Area" localSheetId="4">'６月'!$A$1:$S$41</definedName>
    <definedName name="_xlnm.Print_Area" localSheetId="5">'７月'!$A$1:$S$41</definedName>
    <definedName name="_xlnm.Print_Area" localSheetId="6">'８月'!$A$1:$S$41</definedName>
    <definedName name="_xlnm.Print_Area" localSheetId="7">'９月'!$A$1:$S$41</definedName>
    <definedName name="_xlnm.Print_Area" localSheetId="1">入力見本!$A$1:$S$41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34" l="1"/>
  <c r="V36" i="34"/>
  <c r="U36" i="34"/>
  <c r="W36" i="34" s="1"/>
  <c r="X36" i="34" s="1"/>
  <c r="K36" i="34" s="1"/>
  <c r="C36" i="34"/>
  <c r="V35" i="34"/>
  <c r="U35" i="34"/>
  <c r="W35" i="34" s="1"/>
  <c r="X35" i="34" s="1"/>
  <c r="K35" i="34" s="1"/>
  <c r="C35" i="34"/>
  <c r="V34" i="34"/>
  <c r="U34" i="34"/>
  <c r="W34" i="34" s="1"/>
  <c r="X34" i="34" s="1"/>
  <c r="K34" i="34" s="1"/>
  <c r="C34" i="34"/>
  <c r="V33" i="34"/>
  <c r="U33" i="34"/>
  <c r="W33" i="34" s="1"/>
  <c r="X33" i="34" s="1"/>
  <c r="K33" i="34" s="1"/>
  <c r="C33" i="34"/>
  <c r="V32" i="34"/>
  <c r="U32" i="34"/>
  <c r="W32" i="34" s="1"/>
  <c r="X32" i="34" s="1"/>
  <c r="K32" i="34" s="1"/>
  <c r="C32" i="34"/>
  <c r="V31" i="34"/>
  <c r="U31" i="34"/>
  <c r="W31" i="34" s="1"/>
  <c r="X31" i="34" s="1"/>
  <c r="K31" i="34" s="1"/>
  <c r="C31" i="34"/>
  <c r="V30" i="34"/>
  <c r="U30" i="34"/>
  <c r="W30" i="34" s="1"/>
  <c r="X30" i="34" s="1"/>
  <c r="K30" i="34" s="1"/>
  <c r="C30" i="34"/>
  <c r="V29" i="34"/>
  <c r="U29" i="34"/>
  <c r="W29" i="34" s="1"/>
  <c r="X29" i="34" s="1"/>
  <c r="K29" i="34" s="1"/>
  <c r="C29" i="34"/>
  <c r="V28" i="34"/>
  <c r="U28" i="34"/>
  <c r="W28" i="34" s="1"/>
  <c r="X28" i="34" s="1"/>
  <c r="K28" i="34" s="1"/>
  <c r="C28" i="34"/>
  <c r="V27" i="34"/>
  <c r="U27" i="34"/>
  <c r="W27" i="34" s="1"/>
  <c r="X27" i="34" s="1"/>
  <c r="K27" i="34" s="1"/>
  <c r="C27" i="34"/>
  <c r="V26" i="34"/>
  <c r="U26" i="34"/>
  <c r="W26" i="34" s="1"/>
  <c r="X26" i="34" s="1"/>
  <c r="K26" i="34" s="1"/>
  <c r="C26" i="34"/>
  <c r="V25" i="34"/>
  <c r="U25" i="34"/>
  <c r="W25" i="34" s="1"/>
  <c r="X25" i="34" s="1"/>
  <c r="K25" i="34" s="1"/>
  <c r="C25" i="34"/>
  <c r="V24" i="34"/>
  <c r="U24" i="34"/>
  <c r="W24" i="34" s="1"/>
  <c r="X24" i="34" s="1"/>
  <c r="K24" i="34" s="1"/>
  <c r="C24" i="34"/>
  <c r="V23" i="34"/>
  <c r="U23" i="34"/>
  <c r="W23" i="34" s="1"/>
  <c r="X23" i="34" s="1"/>
  <c r="K23" i="34" s="1"/>
  <c r="C23" i="34"/>
  <c r="V22" i="34"/>
  <c r="U22" i="34"/>
  <c r="W22" i="34" s="1"/>
  <c r="X22" i="34" s="1"/>
  <c r="K22" i="34" s="1"/>
  <c r="C22" i="34"/>
  <c r="V21" i="34"/>
  <c r="U21" i="34"/>
  <c r="W21" i="34" s="1"/>
  <c r="X21" i="34" s="1"/>
  <c r="K21" i="34" s="1"/>
  <c r="C21" i="34"/>
  <c r="V20" i="34"/>
  <c r="U20" i="34"/>
  <c r="W20" i="34" s="1"/>
  <c r="X20" i="34" s="1"/>
  <c r="K20" i="34" s="1"/>
  <c r="C20" i="34"/>
  <c r="V19" i="34"/>
  <c r="U19" i="34"/>
  <c r="W19" i="34" s="1"/>
  <c r="X19" i="34" s="1"/>
  <c r="K19" i="34" s="1"/>
  <c r="C19" i="34"/>
  <c r="V18" i="34"/>
  <c r="U18" i="34"/>
  <c r="W18" i="34" s="1"/>
  <c r="X18" i="34" s="1"/>
  <c r="K18" i="34" s="1"/>
  <c r="C18" i="34"/>
  <c r="V17" i="34"/>
  <c r="U17" i="34"/>
  <c r="W17" i="34" s="1"/>
  <c r="X17" i="34" s="1"/>
  <c r="K17" i="34" s="1"/>
  <c r="C17" i="34"/>
  <c r="N1" i="25"/>
  <c r="N1" i="31"/>
  <c r="N1" i="28"/>
  <c r="N1" i="22"/>
  <c r="N1" i="23"/>
  <c r="N1" i="26"/>
  <c r="N1" i="30"/>
  <c r="N1" i="32"/>
  <c r="N1" i="27"/>
  <c r="N1" i="29"/>
  <c r="N1" i="7"/>
  <c r="C17" i="7"/>
  <c r="C18" i="7"/>
  <c r="C17" i="24"/>
  <c r="M6" i="22"/>
  <c r="M4" i="24"/>
  <c r="P7" i="24"/>
  <c r="P7" i="7"/>
  <c r="P7" i="22"/>
  <c r="P7" i="23"/>
  <c r="P7" i="26"/>
  <c r="P7" i="30"/>
  <c r="P7" i="32"/>
  <c r="P7" i="27"/>
  <c r="P7" i="29"/>
  <c r="P7" i="28"/>
  <c r="P7" i="31"/>
  <c r="P7" i="25"/>
  <c r="B11" i="33"/>
  <c r="F39" i="24" s="1"/>
  <c r="M4" i="7"/>
  <c r="M4" i="22"/>
  <c r="M4" i="23"/>
  <c r="M4" i="26"/>
  <c r="M4" i="30"/>
  <c r="M4" i="32"/>
  <c r="M4" i="27"/>
  <c r="M4" i="29"/>
  <c r="M4" i="28"/>
  <c r="M4" i="31"/>
  <c r="M4" i="25"/>
  <c r="M6" i="7"/>
  <c r="M6" i="23"/>
  <c r="M6" i="26"/>
  <c r="M6" i="30"/>
  <c r="M6" i="32"/>
  <c r="M6" i="27"/>
  <c r="M6" i="29"/>
  <c r="M6" i="28"/>
  <c r="M6" i="31"/>
  <c r="M6" i="25"/>
  <c r="M6" i="24"/>
  <c r="D10" i="22"/>
  <c r="D10" i="23"/>
  <c r="D10" i="26"/>
  <c r="D10" i="30"/>
  <c r="D10" i="32"/>
  <c r="D10" i="27"/>
  <c r="D10" i="29"/>
  <c r="D10" i="28"/>
  <c r="D10" i="31"/>
  <c r="D10" i="25"/>
  <c r="D10" i="7"/>
  <c r="D10" i="24"/>
  <c r="I9" i="33"/>
  <c r="E38" i="34" s="1"/>
  <c r="F39" i="7" l="1"/>
  <c r="F39" i="25"/>
  <c r="F39" i="31"/>
  <c r="F39" i="28"/>
  <c r="F39" i="29"/>
  <c r="F39" i="27"/>
  <c r="F39" i="32"/>
  <c r="F39" i="30"/>
  <c r="F39" i="26"/>
  <c r="F39" i="23"/>
  <c r="F39" i="34"/>
  <c r="F39" i="22"/>
  <c r="K37" i="34"/>
  <c r="P41" i="34" s="1"/>
  <c r="E38" i="24"/>
  <c r="C36" i="25" l="1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17" i="25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17" i="31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17" i="28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17" i="29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17" i="27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17" i="32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17" i="30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17" i="26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17" i="23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17" i="22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L37" i="32"/>
  <c r="V36" i="32"/>
  <c r="U36" i="32"/>
  <c r="W36" i="32" s="1"/>
  <c r="X36" i="32" s="1"/>
  <c r="K36" i="32" s="1"/>
  <c r="V35" i="32"/>
  <c r="U35" i="32"/>
  <c r="V34" i="32"/>
  <c r="U34" i="32"/>
  <c r="W34" i="32" s="1"/>
  <c r="X34" i="32" s="1"/>
  <c r="K34" i="32" s="1"/>
  <c r="V33" i="32"/>
  <c r="U33" i="32"/>
  <c r="W33" i="32" s="1"/>
  <c r="X33" i="32" s="1"/>
  <c r="K33" i="32" s="1"/>
  <c r="V32" i="32"/>
  <c r="U32" i="32"/>
  <c r="W32" i="32" s="1"/>
  <c r="X32" i="32" s="1"/>
  <c r="K32" i="32" s="1"/>
  <c r="V31" i="32"/>
  <c r="U31" i="32"/>
  <c r="W31" i="32" s="1"/>
  <c r="X31" i="32" s="1"/>
  <c r="K31" i="32" s="1"/>
  <c r="V30" i="32"/>
  <c r="U30" i="32"/>
  <c r="W30" i="32" s="1"/>
  <c r="X30" i="32" s="1"/>
  <c r="K30" i="32" s="1"/>
  <c r="V29" i="32"/>
  <c r="U29" i="32"/>
  <c r="V28" i="32"/>
  <c r="U28" i="32"/>
  <c r="W28" i="32" s="1"/>
  <c r="X28" i="32" s="1"/>
  <c r="K28" i="32" s="1"/>
  <c r="V27" i="32"/>
  <c r="U27" i="32"/>
  <c r="W27" i="32" s="1"/>
  <c r="X27" i="32" s="1"/>
  <c r="K27" i="32" s="1"/>
  <c r="V26" i="32"/>
  <c r="U26" i="32"/>
  <c r="W26" i="32" s="1"/>
  <c r="X26" i="32" s="1"/>
  <c r="K26" i="32" s="1"/>
  <c r="V25" i="32"/>
  <c r="U25" i="32"/>
  <c r="W25" i="32" s="1"/>
  <c r="X25" i="32" s="1"/>
  <c r="K25" i="32" s="1"/>
  <c r="V24" i="32"/>
  <c r="U24" i="32"/>
  <c r="W24" i="32" s="1"/>
  <c r="X24" i="32" s="1"/>
  <c r="K24" i="32" s="1"/>
  <c r="V23" i="32"/>
  <c r="U23" i="32"/>
  <c r="V22" i="32"/>
  <c r="U22" i="32"/>
  <c r="W22" i="32" s="1"/>
  <c r="X22" i="32" s="1"/>
  <c r="K22" i="32" s="1"/>
  <c r="V21" i="32"/>
  <c r="U21" i="32"/>
  <c r="W21" i="32" s="1"/>
  <c r="X21" i="32" s="1"/>
  <c r="K21" i="32" s="1"/>
  <c r="V20" i="32"/>
  <c r="U20" i="32"/>
  <c r="W20" i="32" s="1"/>
  <c r="X20" i="32" s="1"/>
  <c r="K20" i="32" s="1"/>
  <c r="V19" i="32"/>
  <c r="U19" i="32"/>
  <c r="V18" i="32"/>
  <c r="U18" i="32"/>
  <c r="V17" i="32"/>
  <c r="U17" i="32"/>
  <c r="L37" i="31"/>
  <c r="V36" i="31"/>
  <c r="U36" i="31"/>
  <c r="V35" i="31"/>
  <c r="U35" i="31"/>
  <c r="V34" i="31"/>
  <c r="U34" i="31"/>
  <c r="V33" i="31"/>
  <c r="U33" i="31"/>
  <c r="W33" i="31" s="1"/>
  <c r="X33" i="31" s="1"/>
  <c r="K33" i="31" s="1"/>
  <c r="V32" i="31"/>
  <c r="U32" i="31"/>
  <c r="V31" i="31"/>
  <c r="U31" i="31"/>
  <c r="W31" i="31" s="1"/>
  <c r="X31" i="31" s="1"/>
  <c r="K31" i="31" s="1"/>
  <c r="V30" i="31"/>
  <c r="U30" i="31"/>
  <c r="V29" i="31"/>
  <c r="U29" i="31"/>
  <c r="W29" i="31" s="1"/>
  <c r="X29" i="31" s="1"/>
  <c r="K29" i="31" s="1"/>
  <c r="V28" i="31"/>
  <c r="U28" i="31"/>
  <c r="W28" i="31" s="1"/>
  <c r="X28" i="31" s="1"/>
  <c r="K28" i="31" s="1"/>
  <c r="V27" i="31"/>
  <c r="U27" i="31"/>
  <c r="W27" i="31" s="1"/>
  <c r="X27" i="31" s="1"/>
  <c r="K27" i="31" s="1"/>
  <c r="V26" i="31"/>
  <c r="U26" i="31"/>
  <c r="V25" i="31"/>
  <c r="U25" i="31"/>
  <c r="W25" i="31" s="1"/>
  <c r="X25" i="31" s="1"/>
  <c r="K25" i="31" s="1"/>
  <c r="V24" i="31"/>
  <c r="U24" i="31"/>
  <c r="W24" i="31" s="1"/>
  <c r="X24" i="31" s="1"/>
  <c r="K24" i="31" s="1"/>
  <c r="V23" i="31"/>
  <c r="U23" i="31"/>
  <c r="W23" i="31" s="1"/>
  <c r="X23" i="31" s="1"/>
  <c r="K23" i="31" s="1"/>
  <c r="V22" i="31"/>
  <c r="U22" i="31"/>
  <c r="V21" i="31"/>
  <c r="U21" i="31"/>
  <c r="W21" i="31" s="1"/>
  <c r="X21" i="31" s="1"/>
  <c r="K21" i="31" s="1"/>
  <c r="V20" i="31"/>
  <c r="U20" i="31"/>
  <c r="W20" i="31" s="1"/>
  <c r="X20" i="31" s="1"/>
  <c r="K20" i="31" s="1"/>
  <c r="V19" i="31"/>
  <c r="U19" i="31"/>
  <c r="V18" i="31"/>
  <c r="U18" i="31"/>
  <c r="W18" i="31" s="1"/>
  <c r="X18" i="31" s="1"/>
  <c r="K18" i="31" s="1"/>
  <c r="V17" i="31"/>
  <c r="U17" i="31"/>
  <c r="L37" i="30"/>
  <c r="V36" i="30"/>
  <c r="U36" i="30"/>
  <c r="W36" i="30" s="1"/>
  <c r="X36" i="30" s="1"/>
  <c r="K36" i="30" s="1"/>
  <c r="V35" i="30"/>
  <c r="U35" i="30"/>
  <c r="W35" i="30" s="1"/>
  <c r="X35" i="30" s="1"/>
  <c r="K35" i="30" s="1"/>
  <c r="V34" i="30"/>
  <c r="U34" i="30"/>
  <c r="W34" i="30" s="1"/>
  <c r="X34" i="30" s="1"/>
  <c r="K34" i="30" s="1"/>
  <c r="V33" i="30"/>
  <c r="U33" i="30"/>
  <c r="W33" i="30" s="1"/>
  <c r="X33" i="30" s="1"/>
  <c r="K33" i="30" s="1"/>
  <c r="V32" i="30"/>
  <c r="U32" i="30"/>
  <c r="V31" i="30"/>
  <c r="U31" i="30"/>
  <c r="W31" i="30" s="1"/>
  <c r="X31" i="30" s="1"/>
  <c r="K31" i="30" s="1"/>
  <c r="V30" i="30"/>
  <c r="U30" i="30"/>
  <c r="W30" i="30" s="1"/>
  <c r="X30" i="30" s="1"/>
  <c r="K30" i="30" s="1"/>
  <c r="V29" i="30"/>
  <c r="U29" i="30"/>
  <c r="W29" i="30" s="1"/>
  <c r="X29" i="30" s="1"/>
  <c r="K29" i="30" s="1"/>
  <c r="V28" i="30"/>
  <c r="U28" i="30"/>
  <c r="W28" i="30" s="1"/>
  <c r="X28" i="30" s="1"/>
  <c r="K28" i="30" s="1"/>
  <c r="V27" i="30"/>
  <c r="U27" i="30"/>
  <c r="W27" i="30" s="1"/>
  <c r="X27" i="30" s="1"/>
  <c r="K27" i="30" s="1"/>
  <c r="V26" i="30"/>
  <c r="U26" i="30"/>
  <c r="V25" i="30"/>
  <c r="U25" i="30"/>
  <c r="W25" i="30" s="1"/>
  <c r="X25" i="30" s="1"/>
  <c r="K25" i="30" s="1"/>
  <c r="V24" i="30"/>
  <c r="U24" i="30"/>
  <c r="W24" i="30" s="1"/>
  <c r="X24" i="30" s="1"/>
  <c r="K24" i="30" s="1"/>
  <c r="V23" i="30"/>
  <c r="U23" i="30"/>
  <c r="W23" i="30" s="1"/>
  <c r="X23" i="30" s="1"/>
  <c r="K23" i="30" s="1"/>
  <c r="V22" i="30"/>
  <c r="U22" i="30"/>
  <c r="W22" i="30" s="1"/>
  <c r="X22" i="30" s="1"/>
  <c r="K22" i="30" s="1"/>
  <c r="V21" i="30"/>
  <c r="U21" i="30"/>
  <c r="W21" i="30" s="1"/>
  <c r="X21" i="30" s="1"/>
  <c r="K21" i="30" s="1"/>
  <c r="V20" i="30"/>
  <c r="U20" i="30"/>
  <c r="V19" i="30"/>
  <c r="U19" i="30"/>
  <c r="V18" i="30"/>
  <c r="U18" i="30"/>
  <c r="W18" i="30" s="1"/>
  <c r="X18" i="30" s="1"/>
  <c r="K18" i="30" s="1"/>
  <c r="V17" i="30"/>
  <c r="U17" i="30"/>
  <c r="L37" i="29"/>
  <c r="V36" i="29"/>
  <c r="U36" i="29"/>
  <c r="V35" i="29"/>
  <c r="U35" i="29"/>
  <c r="W35" i="29" s="1"/>
  <c r="X35" i="29" s="1"/>
  <c r="K35" i="29" s="1"/>
  <c r="V34" i="29"/>
  <c r="U34" i="29"/>
  <c r="V33" i="29"/>
  <c r="U33" i="29"/>
  <c r="V32" i="29"/>
  <c r="U32" i="29"/>
  <c r="V31" i="29"/>
  <c r="U31" i="29"/>
  <c r="V30" i="29"/>
  <c r="U30" i="29"/>
  <c r="V29" i="29"/>
  <c r="U29" i="29"/>
  <c r="W29" i="29" s="1"/>
  <c r="X29" i="29" s="1"/>
  <c r="K29" i="29" s="1"/>
  <c r="V28" i="29"/>
  <c r="U28" i="29"/>
  <c r="V27" i="29"/>
  <c r="U27" i="29"/>
  <c r="V26" i="29"/>
  <c r="U26" i="29"/>
  <c r="V25" i="29"/>
  <c r="U25" i="29"/>
  <c r="V24" i="29"/>
  <c r="U24" i="29"/>
  <c r="V23" i="29"/>
  <c r="U23" i="29"/>
  <c r="W23" i="29" s="1"/>
  <c r="X23" i="29" s="1"/>
  <c r="K23" i="29" s="1"/>
  <c r="V22" i="29"/>
  <c r="U22" i="29"/>
  <c r="V21" i="29"/>
  <c r="U21" i="29"/>
  <c r="V20" i="29"/>
  <c r="U20" i="29"/>
  <c r="V19" i="29"/>
  <c r="U19" i="29"/>
  <c r="V18" i="29"/>
  <c r="U18" i="29"/>
  <c r="V17" i="29"/>
  <c r="U17" i="29"/>
  <c r="W17" i="29" s="1"/>
  <c r="X17" i="29" s="1"/>
  <c r="K17" i="29" s="1"/>
  <c r="L37" i="28"/>
  <c r="V36" i="28"/>
  <c r="U36" i="28"/>
  <c r="W36" i="28" s="1"/>
  <c r="X36" i="28" s="1"/>
  <c r="K36" i="28" s="1"/>
  <c r="V35" i="28"/>
  <c r="U35" i="28"/>
  <c r="W35" i="28" s="1"/>
  <c r="X35" i="28" s="1"/>
  <c r="K35" i="28" s="1"/>
  <c r="V34" i="28"/>
  <c r="U34" i="28"/>
  <c r="W34" i="28" s="1"/>
  <c r="X34" i="28" s="1"/>
  <c r="K34" i="28" s="1"/>
  <c r="V33" i="28"/>
  <c r="U33" i="28"/>
  <c r="W33" i="28" s="1"/>
  <c r="X33" i="28" s="1"/>
  <c r="K33" i="28" s="1"/>
  <c r="V32" i="28"/>
  <c r="U32" i="28"/>
  <c r="W32" i="28" s="1"/>
  <c r="X32" i="28" s="1"/>
  <c r="K32" i="28" s="1"/>
  <c r="V31" i="28"/>
  <c r="U31" i="28"/>
  <c r="V30" i="28"/>
  <c r="U30" i="28"/>
  <c r="W30" i="28" s="1"/>
  <c r="X30" i="28" s="1"/>
  <c r="K30" i="28" s="1"/>
  <c r="V29" i="28"/>
  <c r="U29" i="28"/>
  <c r="W29" i="28" s="1"/>
  <c r="X29" i="28" s="1"/>
  <c r="K29" i="28" s="1"/>
  <c r="V28" i="28"/>
  <c r="U28" i="28"/>
  <c r="W28" i="28" s="1"/>
  <c r="X28" i="28" s="1"/>
  <c r="K28" i="28" s="1"/>
  <c r="V27" i="28"/>
  <c r="U27" i="28"/>
  <c r="W27" i="28" s="1"/>
  <c r="X27" i="28" s="1"/>
  <c r="K27" i="28" s="1"/>
  <c r="V26" i="28"/>
  <c r="U26" i="28"/>
  <c r="W26" i="28" s="1"/>
  <c r="X26" i="28" s="1"/>
  <c r="K26" i="28" s="1"/>
  <c r="V25" i="28"/>
  <c r="U25" i="28"/>
  <c r="V24" i="28"/>
  <c r="U24" i="28"/>
  <c r="W24" i="28" s="1"/>
  <c r="X24" i="28" s="1"/>
  <c r="K24" i="28" s="1"/>
  <c r="V23" i="28"/>
  <c r="U23" i="28"/>
  <c r="W23" i="28" s="1"/>
  <c r="X23" i="28" s="1"/>
  <c r="K23" i="28" s="1"/>
  <c r="V22" i="28"/>
  <c r="U22" i="28"/>
  <c r="W22" i="28" s="1"/>
  <c r="X22" i="28" s="1"/>
  <c r="K22" i="28" s="1"/>
  <c r="V21" i="28"/>
  <c r="U21" i="28"/>
  <c r="W21" i="28" s="1"/>
  <c r="X21" i="28" s="1"/>
  <c r="K21" i="28" s="1"/>
  <c r="V20" i="28"/>
  <c r="U20" i="28"/>
  <c r="W20" i="28" s="1"/>
  <c r="X20" i="28" s="1"/>
  <c r="K20" i="28" s="1"/>
  <c r="V19" i="28"/>
  <c r="U19" i="28"/>
  <c r="V18" i="28"/>
  <c r="U18" i="28"/>
  <c r="V17" i="28"/>
  <c r="U17" i="28"/>
  <c r="W17" i="28" s="1"/>
  <c r="X17" i="28" s="1"/>
  <c r="K17" i="28" s="1"/>
  <c r="L37" i="27"/>
  <c r="V36" i="27"/>
  <c r="U36" i="27"/>
  <c r="V35" i="27"/>
  <c r="U35" i="27"/>
  <c r="V34" i="27"/>
  <c r="U34" i="27"/>
  <c r="W34" i="27" s="1"/>
  <c r="X34" i="27" s="1"/>
  <c r="K34" i="27" s="1"/>
  <c r="V33" i="27"/>
  <c r="U33" i="27"/>
  <c r="V32" i="27"/>
  <c r="U32" i="27"/>
  <c r="V31" i="27"/>
  <c r="U31" i="27"/>
  <c r="V30" i="27"/>
  <c r="U30" i="27"/>
  <c r="V29" i="27"/>
  <c r="U29" i="27"/>
  <c r="V28" i="27"/>
  <c r="U28" i="27"/>
  <c r="W28" i="27" s="1"/>
  <c r="X28" i="27" s="1"/>
  <c r="K28" i="27" s="1"/>
  <c r="V27" i="27"/>
  <c r="U27" i="27"/>
  <c r="V26" i="27"/>
  <c r="U26" i="27"/>
  <c r="V25" i="27"/>
  <c r="U25" i="27"/>
  <c r="V24" i="27"/>
  <c r="U24" i="27"/>
  <c r="V23" i="27"/>
  <c r="U23" i="27"/>
  <c r="V22" i="27"/>
  <c r="U22" i="27"/>
  <c r="W22" i="27" s="1"/>
  <c r="X22" i="27" s="1"/>
  <c r="K22" i="27" s="1"/>
  <c r="V21" i="27"/>
  <c r="U21" i="27"/>
  <c r="V20" i="27"/>
  <c r="U20" i="27"/>
  <c r="V19" i="27"/>
  <c r="U19" i="27"/>
  <c r="V18" i="27"/>
  <c r="U18" i="27"/>
  <c r="V17" i="27"/>
  <c r="U17" i="27"/>
  <c r="L37" i="26"/>
  <c r="V36" i="26"/>
  <c r="U36" i="26"/>
  <c r="V35" i="26"/>
  <c r="U35" i="26"/>
  <c r="W35" i="26" s="1"/>
  <c r="X35" i="26" s="1"/>
  <c r="K35" i="26" s="1"/>
  <c r="V34" i="26"/>
  <c r="U34" i="26"/>
  <c r="W34" i="26" s="1"/>
  <c r="X34" i="26" s="1"/>
  <c r="K34" i="26" s="1"/>
  <c r="V33" i="26"/>
  <c r="U33" i="26"/>
  <c r="W33" i="26" s="1"/>
  <c r="X33" i="26" s="1"/>
  <c r="K33" i="26" s="1"/>
  <c r="V32" i="26"/>
  <c r="U32" i="26"/>
  <c r="W32" i="26" s="1"/>
  <c r="X32" i="26" s="1"/>
  <c r="K32" i="26" s="1"/>
  <c r="V31" i="26"/>
  <c r="U31" i="26"/>
  <c r="W31" i="26" s="1"/>
  <c r="X31" i="26" s="1"/>
  <c r="K31" i="26" s="1"/>
  <c r="V30" i="26"/>
  <c r="U30" i="26"/>
  <c r="V29" i="26"/>
  <c r="U29" i="26"/>
  <c r="W29" i="26" s="1"/>
  <c r="X29" i="26" s="1"/>
  <c r="K29" i="26" s="1"/>
  <c r="V28" i="26"/>
  <c r="U28" i="26"/>
  <c r="W28" i="26" s="1"/>
  <c r="X28" i="26" s="1"/>
  <c r="K28" i="26" s="1"/>
  <c r="V27" i="26"/>
  <c r="U27" i="26"/>
  <c r="W27" i="26" s="1"/>
  <c r="X27" i="26" s="1"/>
  <c r="K27" i="26" s="1"/>
  <c r="V26" i="26"/>
  <c r="U26" i="26"/>
  <c r="W26" i="26" s="1"/>
  <c r="X26" i="26" s="1"/>
  <c r="K26" i="26" s="1"/>
  <c r="V25" i="26"/>
  <c r="U25" i="26"/>
  <c r="W25" i="26" s="1"/>
  <c r="X25" i="26" s="1"/>
  <c r="K25" i="26" s="1"/>
  <c r="V24" i="26"/>
  <c r="U24" i="26"/>
  <c r="V23" i="26"/>
  <c r="U23" i="26"/>
  <c r="W23" i="26" s="1"/>
  <c r="X23" i="26" s="1"/>
  <c r="K23" i="26" s="1"/>
  <c r="V22" i="26"/>
  <c r="U22" i="26"/>
  <c r="W22" i="26" s="1"/>
  <c r="X22" i="26" s="1"/>
  <c r="K22" i="26" s="1"/>
  <c r="V21" i="26"/>
  <c r="U21" i="26"/>
  <c r="W21" i="26" s="1"/>
  <c r="X21" i="26" s="1"/>
  <c r="K21" i="26" s="1"/>
  <c r="V20" i="26"/>
  <c r="U20" i="26"/>
  <c r="W20" i="26" s="1"/>
  <c r="X20" i="26" s="1"/>
  <c r="K20" i="26" s="1"/>
  <c r="V19" i="26"/>
  <c r="U19" i="26"/>
  <c r="V18" i="26"/>
  <c r="U18" i="26"/>
  <c r="V17" i="26"/>
  <c r="U17" i="26"/>
  <c r="L37" i="25"/>
  <c r="V36" i="25"/>
  <c r="U36" i="25"/>
  <c r="W36" i="25" s="1"/>
  <c r="X36" i="25" s="1"/>
  <c r="K36" i="25" s="1"/>
  <c r="V35" i="25"/>
  <c r="U35" i="25"/>
  <c r="W35" i="25" s="1"/>
  <c r="X35" i="25" s="1"/>
  <c r="K35" i="25" s="1"/>
  <c r="V34" i="25"/>
  <c r="U34" i="25"/>
  <c r="W34" i="25" s="1"/>
  <c r="X34" i="25" s="1"/>
  <c r="K34" i="25" s="1"/>
  <c r="V33" i="25"/>
  <c r="U33" i="25"/>
  <c r="V32" i="25"/>
  <c r="U32" i="25"/>
  <c r="W32" i="25" s="1"/>
  <c r="X32" i="25" s="1"/>
  <c r="K32" i="25" s="1"/>
  <c r="V31" i="25"/>
  <c r="U31" i="25"/>
  <c r="V30" i="25"/>
  <c r="U30" i="25"/>
  <c r="W30" i="25" s="1"/>
  <c r="X30" i="25" s="1"/>
  <c r="K30" i="25" s="1"/>
  <c r="V29" i="25"/>
  <c r="U29" i="25"/>
  <c r="W29" i="25" s="1"/>
  <c r="X29" i="25" s="1"/>
  <c r="K29" i="25" s="1"/>
  <c r="V28" i="25"/>
  <c r="U28" i="25"/>
  <c r="W28" i="25" s="1"/>
  <c r="X28" i="25" s="1"/>
  <c r="K28" i="25" s="1"/>
  <c r="V27" i="25"/>
  <c r="U27" i="25"/>
  <c r="W27" i="25" s="1"/>
  <c r="X27" i="25" s="1"/>
  <c r="K27" i="25" s="1"/>
  <c r="V26" i="25"/>
  <c r="U26" i="25"/>
  <c r="W26" i="25" s="1"/>
  <c r="X26" i="25" s="1"/>
  <c r="K26" i="25" s="1"/>
  <c r="V25" i="25"/>
  <c r="U25" i="25"/>
  <c r="W25" i="25" s="1"/>
  <c r="X25" i="25" s="1"/>
  <c r="K25" i="25" s="1"/>
  <c r="V24" i="25"/>
  <c r="U24" i="25"/>
  <c r="W24" i="25" s="1"/>
  <c r="X24" i="25" s="1"/>
  <c r="K24" i="25" s="1"/>
  <c r="V23" i="25"/>
  <c r="U23" i="25"/>
  <c r="W23" i="25" s="1"/>
  <c r="X23" i="25" s="1"/>
  <c r="K23" i="25" s="1"/>
  <c r="V22" i="25"/>
  <c r="U22" i="25"/>
  <c r="W22" i="25" s="1"/>
  <c r="X22" i="25" s="1"/>
  <c r="K22" i="25" s="1"/>
  <c r="V21" i="25"/>
  <c r="U21" i="25"/>
  <c r="W21" i="25" s="1"/>
  <c r="X21" i="25" s="1"/>
  <c r="K21" i="25" s="1"/>
  <c r="V20" i="25"/>
  <c r="U20" i="25"/>
  <c r="W20" i="25" s="1"/>
  <c r="X20" i="25" s="1"/>
  <c r="K20" i="25" s="1"/>
  <c r="V19" i="25"/>
  <c r="U19" i="25"/>
  <c r="V18" i="25"/>
  <c r="U18" i="25"/>
  <c r="V17" i="25"/>
  <c r="U17" i="25"/>
  <c r="L37" i="24"/>
  <c r="V36" i="24"/>
  <c r="U36" i="24"/>
  <c r="W36" i="24" s="1"/>
  <c r="X36" i="24" s="1"/>
  <c r="K36" i="24" s="1"/>
  <c r="V35" i="24"/>
  <c r="U35" i="24"/>
  <c r="V34" i="24"/>
  <c r="U34" i="24"/>
  <c r="V33" i="24"/>
  <c r="U33" i="24"/>
  <c r="W33" i="24" s="1"/>
  <c r="X33" i="24" s="1"/>
  <c r="K33" i="24" s="1"/>
  <c r="V32" i="24"/>
  <c r="U32" i="24"/>
  <c r="V31" i="24"/>
  <c r="U31" i="24"/>
  <c r="W31" i="24" s="1"/>
  <c r="X31" i="24" s="1"/>
  <c r="K31" i="24" s="1"/>
  <c r="V30" i="24"/>
  <c r="U30" i="24"/>
  <c r="V29" i="24"/>
  <c r="U29" i="24"/>
  <c r="W29" i="24" s="1"/>
  <c r="X29" i="24" s="1"/>
  <c r="K29" i="24" s="1"/>
  <c r="V28" i="24"/>
  <c r="U28" i="24"/>
  <c r="V27" i="24"/>
  <c r="U27" i="24"/>
  <c r="W27" i="24" s="1"/>
  <c r="X27" i="24" s="1"/>
  <c r="K27" i="24" s="1"/>
  <c r="V26" i="24"/>
  <c r="U26" i="24"/>
  <c r="V25" i="24"/>
  <c r="U25" i="24"/>
  <c r="W25" i="24" s="1"/>
  <c r="X25" i="24" s="1"/>
  <c r="K25" i="24" s="1"/>
  <c r="V24" i="24"/>
  <c r="U24" i="24"/>
  <c r="V23" i="24"/>
  <c r="U23" i="24"/>
  <c r="V22" i="24"/>
  <c r="U22" i="24"/>
  <c r="V21" i="24"/>
  <c r="U21" i="24"/>
  <c r="V20" i="24"/>
  <c r="U20" i="24"/>
  <c r="W20" i="24" s="1"/>
  <c r="X20" i="24" s="1"/>
  <c r="K20" i="24" s="1"/>
  <c r="V19" i="24"/>
  <c r="U19" i="24"/>
  <c r="V18" i="24"/>
  <c r="U18" i="24"/>
  <c r="V17" i="24"/>
  <c r="U17" i="24"/>
  <c r="L37" i="23"/>
  <c r="V36" i="23"/>
  <c r="U36" i="23"/>
  <c r="V35" i="23"/>
  <c r="U35" i="23"/>
  <c r="V34" i="23"/>
  <c r="U34" i="23"/>
  <c r="V33" i="23"/>
  <c r="U33" i="23"/>
  <c r="W33" i="23" s="1"/>
  <c r="X33" i="23" s="1"/>
  <c r="K33" i="23" s="1"/>
  <c r="V32" i="23"/>
  <c r="U32" i="23"/>
  <c r="V31" i="23"/>
  <c r="U31" i="23"/>
  <c r="V30" i="23"/>
  <c r="U30" i="23"/>
  <c r="V29" i="23"/>
  <c r="U29" i="23"/>
  <c r="V28" i="23"/>
  <c r="U28" i="23"/>
  <c r="V27" i="23"/>
  <c r="U27" i="23"/>
  <c r="V26" i="23"/>
  <c r="U26" i="23"/>
  <c r="V25" i="23"/>
  <c r="U25" i="23"/>
  <c r="V24" i="23"/>
  <c r="U24" i="23"/>
  <c r="V23" i="23"/>
  <c r="U23" i="23"/>
  <c r="V22" i="23"/>
  <c r="U22" i="23"/>
  <c r="V21" i="23"/>
  <c r="U21" i="23"/>
  <c r="V20" i="23"/>
  <c r="U20" i="23"/>
  <c r="V19" i="23"/>
  <c r="U19" i="23"/>
  <c r="V18" i="23"/>
  <c r="U18" i="23"/>
  <c r="V17" i="23"/>
  <c r="U17" i="23"/>
  <c r="L37" i="22"/>
  <c r="V36" i="22"/>
  <c r="U36" i="22"/>
  <c r="W36" i="22" s="1"/>
  <c r="X36" i="22" s="1"/>
  <c r="K36" i="22" s="1"/>
  <c r="V35" i="22"/>
  <c r="U35" i="22"/>
  <c r="V34" i="22"/>
  <c r="U34" i="22"/>
  <c r="W34" i="22" s="1"/>
  <c r="X34" i="22" s="1"/>
  <c r="K34" i="22" s="1"/>
  <c r="V33" i="22"/>
  <c r="U33" i="22"/>
  <c r="W33" i="22" s="1"/>
  <c r="X33" i="22" s="1"/>
  <c r="K33" i="22" s="1"/>
  <c r="V32" i="22"/>
  <c r="U32" i="22"/>
  <c r="W32" i="22" s="1"/>
  <c r="X32" i="22" s="1"/>
  <c r="K32" i="22" s="1"/>
  <c r="V31" i="22"/>
  <c r="U31" i="22"/>
  <c r="W31" i="22" s="1"/>
  <c r="X31" i="22" s="1"/>
  <c r="K31" i="22" s="1"/>
  <c r="V30" i="22"/>
  <c r="U30" i="22"/>
  <c r="V29" i="22"/>
  <c r="U29" i="22"/>
  <c r="V28" i="22"/>
  <c r="U28" i="22"/>
  <c r="W28" i="22" s="1"/>
  <c r="X28" i="22" s="1"/>
  <c r="K28" i="22" s="1"/>
  <c r="V27" i="22"/>
  <c r="U27" i="22"/>
  <c r="W27" i="22" s="1"/>
  <c r="X27" i="22" s="1"/>
  <c r="K27" i="22" s="1"/>
  <c r="V26" i="22"/>
  <c r="U26" i="22"/>
  <c r="W26" i="22" s="1"/>
  <c r="X26" i="22" s="1"/>
  <c r="K26" i="22" s="1"/>
  <c r="V25" i="22"/>
  <c r="U25" i="22"/>
  <c r="W25" i="22" s="1"/>
  <c r="X25" i="22" s="1"/>
  <c r="K25" i="22" s="1"/>
  <c r="V24" i="22"/>
  <c r="U24" i="22"/>
  <c r="W24" i="22" s="1"/>
  <c r="X24" i="22" s="1"/>
  <c r="K24" i="22" s="1"/>
  <c r="V23" i="22"/>
  <c r="U23" i="22"/>
  <c r="V22" i="22"/>
  <c r="U22" i="22"/>
  <c r="W22" i="22" s="1"/>
  <c r="X22" i="22" s="1"/>
  <c r="K22" i="22" s="1"/>
  <c r="V21" i="22"/>
  <c r="U21" i="22"/>
  <c r="W21" i="22" s="1"/>
  <c r="X21" i="22" s="1"/>
  <c r="K21" i="22" s="1"/>
  <c r="V20" i="22"/>
  <c r="U20" i="22"/>
  <c r="W20" i="22" s="1"/>
  <c r="X20" i="22" s="1"/>
  <c r="K20" i="22" s="1"/>
  <c r="V19" i="22"/>
  <c r="U19" i="22"/>
  <c r="V18" i="22"/>
  <c r="U18" i="22"/>
  <c r="W18" i="22" s="1"/>
  <c r="X18" i="22" s="1"/>
  <c r="K18" i="22" s="1"/>
  <c r="V17" i="22"/>
  <c r="U17" i="22"/>
  <c r="W33" i="25" l="1"/>
  <c r="X33" i="25" s="1"/>
  <c r="K33" i="25" s="1"/>
  <c r="W19" i="31"/>
  <c r="X19" i="31" s="1"/>
  <c r="K19" i="31" s="1"/>
  <c r="W31" i="25"/>
  <c r="X31" i="25" s="1"/>
  <c r="K31" i="25" s="1"/>
  <c r="W25" i="23"/>
  <c r="X25" i="23" s="1"/>
  <c r="K25" i="23" s="1"/>
  <c r="W20" i="27"/>
  <c r="X20" i="27" s="1"/>
  <c r="K20" i="27" s="1"/>
  <c r="W26" i="27"/>
  <c r="X26" i="27" s="1"/>
  <c r="K26" i="27" s="1"/>
  <c r="W32" i="27"/>
  <c r="X32" i="27" s="1"/>
  <c r="K32" i="27" s="1"/>
  <c r="W21" i="29"/>
  <c r="X21" i="29" s="1"/>
  <c r="K21" i="29" s="1"/>
  <c r="W27" i="29"/>
  <c r="X27" i="29" s="1"/>
  <c r="K27" i="29" s="1"/>
  <c r="W33" i="29"/>
  <c r="X33" i="29" s="1"/>
  <c r="K33" i="29" s="1"/>
  <c r="W26" i="31"/>
  <c r="X26" i="31" s="1"/>
  <c r="K26" i="31" s="1"/>
  <c r="W36" i="31"/>
  <c r="X36" i="31" s="1"/>
  <c r="K36" i="31" s="1"/>
  <c r="W21" i="27"/>
  <c r="X21" i="27" s="1"/>
  <c r="K21" i="27" s="1"/>
  <c r="W27" i="27"/>
  <c r="X27" i="27" s="1"/>
  <c r="K27" i="27" s="1"/>
  <c r="W33" i="27"/>
  <c r="X33" i="27" s="1"/>
  <c r="K33" i="27" s="1"/>
  <c r="W22" i="29"/>
  <c r="X22" i="29" s="1"/>
  <c r="K22" i="29" s="1"/>
  <c r="W28" i="29"/>
  <c r="X28" i="29" s="1"/>
  <c r="K28" i="29" s="1"/>
  <c r="W34" i="29"/>
  <c r="X34" i="29" s="1"/>
  <c r="K34" i="29" s="1"/>
  <c r="W22" i="31"/>
  <c r="X22" i="31" s="1"/>
  <c r="K22" i="31" s="1"/>
  <c r="W23" i="22"/>
  <c r="X23" i="22" s="1"/>
  <c r="K23" i="22" s="1"/>
  <c r="W29" i="22"/>
  <c r="X29" i="22" s="1"/>
  <c r="K29" i="22" s="1"/>
  <c r="W35" i="22"/>
  <c r="X35" i="22" s="1"/>
  <c r="K35" i="22" s="1"/>
  <c r="W24" i="26"/>
  <c r="X24" i="26" s="1"/>
  <c r="K24" i="26" s="1"/>
  <c r="W30" i="26"/>
  <c r="X30" i="26" s="1"/>
  <c r="K30" i="26" s="1"/>
  <c r="W36" i="26"/>
  <c r="X36" i="26" s="1"/>
  <c r="K36" i="26" s="1"/>
  <c r="W25" i="28"/>
  <c r="X25" i="28" s="1"/>
  <c r="K25" i="28" s="1"/>
  <c r="W31" i="28"/>
  <c r="X31" i="28" s="1"/>
  <c r="K31" i="28" s="1"/>
  <c r="W20" i="30"/>
  <c r="X20" i="30" s="1"/>
  <c r="K20" i="30" s="1"/>
  <c r="W26" i="30"/>
  <c r="X26" i="30" s="1"/>
  <c r="K26" i="30" s="1"/>
  <c r="W32" i="30"/>
  <c r="X32" i="30" s="1"/>
  <c r="K32" i="30" s="1"/>
  <c r="W32" i="31"/>
  <c r="X32" i="31" s="1"/>
  <c r="K32" i="31" s="1"/>
  <c r="W23" i="32"/>
  <c r="X23" i="32" s="1"/>
  <c r="K23" i="32" s="1"/>
  <c r="W29" i="32"/>
  <c r="X29" i="32" s="1"/>
  <c r="K29" i="32" s="1"/>
  <c r="W35" i="32"/>
  <c r="X35" i="32" s="1"/>
  <c r="K35" i="32" s="1"/>
  <c r="W17" i="27"/>
  <c r="X17" i="27" s="1"/>
  <c r="K17" i="27" s="1"/>
  <c r="W23" i="27"/>
  <c r="X23" i="27" s="1"/>
  <c r="K23" i="27" s="1"/>
  <c r="W29" i="27"/>
  <c r="X29" i="27" s="1"/>
  <c r="K29" i="27" s="1"/>
  <c r="W35" i="27"/>
  <c r="X35" i="27" s="1"/>
  <c r="K35" i="27" s="1"/>
  <c r="W18" i="29"/>
  <c r="X18" i="29" s="1"/>
  <c r="K18" i="29" s="1"/>
  <c r="W24" i="29"/>
  <c r="X24" i="29" s="1"/>
  <c r="K24" i="29" s="1"/>
  <c r="W30" i="29"/>
  <c r="X30" i="29" s="1"/>
  <c r="K30" i="29" s="1"/>
  <c r="W36" i="29"/>
  <c r="X36" i="29" s="1"/>
  <c r="K36" i="29" s="1"/>
  <c r="W29" i="23"/>
  <c r="X29" i="23" s="1"/>
  <c r="K29" i="23" s="1"/>
  <c r="W18" i="25"/>
  <c r="X18" i="25" s="1"/>
  <c r="K18" i="25" s="1"/>
  <c r="W24" i="27"/>
  <c r="X24" i="27" s="1"/>
  <c r="K24" i="27" s="1"/>
  <c r="W30" i="27"/>
  <c r="X30" i="27" s="1"/>
  <c r="K30" i="27" s="1"/>
  <c r="W36" i="27"/>
  <c r="X36" i="27" s="1"/>
  <c r="K36" i="27" s="1"/>
  <c r="W19" i="29"/>
  <c r="X19" i="29" s="1"/>
  <c r="K19" i="29" s="1"/>
  <c r="W25" i="29"/>
  <c r="X25" i="29" s="1"/>
  <c r="K25" i="29" s="1"/>
  <c r="W31" i="29"/>
  <c r="X31" i="29" s="1"/>
  <c r="K31" i="29" s="1"/>
  <c r="W34" i="31"/>
  <c r="X34" i="31" s="1"/>
  <c r="K34" i="31" s="1"/>
  <c r="W25" i="27"/>
  <c r="X25" i="27" s="1"/>
  <c r="K25" i="27" s="1"/>
  <c r="W31" i="27"/>
  <c r="X31" i="27" s="1"/>
  <c r="K31" i="27" s="1"/>
  <c r="W20" i="29"/>
  <c r="X20" i="29" s="1"/>
  <c r="K20" i="29" s="1"/>
  <c r="W26" i="29"/>
  <c r="X26" i="29" s="1"/>
  <c r="K26" i="29" s="1"/>
  <c r="W32" i="29"/>
  <c r="X32" i="29" s="1"/>
  <c r="K32" i="29" s="1"/>
  <c r="W30" i="31"/>
  <c r="X30" i="31" s="1"/>
  <c r="K30" i="31" s="1"/>
  <c r="W35" i="31"/>
  <c r="X35" i="31" s="1"/>
  <c r="K35" i="31" s="1"/>
  <c r="W23" i="24"/>
  <c r="X23" i="24" s="1"/>
  <c r="K23" i="24" s="1"/>
  <c r="W34" i="24"/>
  <c r="X34" i="24" s="1"/>
  <c r="K34" i="24" s="1"/>
  <c r="W30" i="24"/>
  <c r="X30" i="24" s="1"/>
  <c r="K30" i="24" s="1"/>
  <c r="W21" i="24"/>
  <c r="X21" i="24" s="1"/>
  <c r="K21" i="24" s="1"/>
  <c r="W22" i="24"/>
  <c r="X22" i="24" s="1"/>
  <c r="K22" i="24" s="1"/>
  <c r="W19" i="25"/>
  <c r="X19" i="25" s="1"/>
  <c r="K19" i="25" s="1"/>
  <c r="W17" i="31"/>
  <c r="X17" i="31" s="1"/>
  <c r="K17" i="31" s="1"/>
  <c r="W19" i="24"/>
  <c r="X19" i="24" s="1"/>
  <c r="K19" i="24" s="1"/>
  <c r="W19" i="22"/>
  <c r="X19" i="22" s="1"/>
  <c r="K19" i="22" s="1"/>
  <c r="W17" i="30"/>
  <c r="X17" i="30" s="1"/>
  <c r="K17" i="30" s="1"/>
  <c r="W19" i="27"/>
  <c r="X19" i="27" s="1"/>
  <c r="K19" i="27" s="1"/>
  <c r="W17" i="26"/>
  <c r="X17" i="26" s="1"/>
  <c r="K17" i="26" s="1"/>
  <c r="W18" i="28"/>
  <c r="X18" i="28" s="1"/>
  <c r="K18" i="28" s="1"/>
  <c r="W19" i="30"/>
  <c r="X19" i="30" s="1"/>
  <c r="K19" i="30" s="1"/>
  <c r="W17" i="25"/>
  <c r="X17" i="25" s="1"/>
  <c r="K17" i="25" s="1"/>
  <c r="W18" i="26"/>
  <c r="X18" i="26" s="1"/>
  <c r="K18" i="26" s="1"/>
  <c r="W19" i="28"/>
  <c r="X19" i="28" s="1"/>
  <c r="K19" i="28" s="1"/>
  <c r="W17" i="32"/>
  <c r="X17" i="32" s="1"/>
  <c r="K17" i="32" s="1"/>
  <c r="W19" i="26"/>
  <c r="X19" i="26" s="1"/>
  <c r="K19" i="26" s="1"/>
  <c r="W18" i="32"/>
  <c r="X18" i="32" s="1"/>
  <c r="K18" i="32" s="1"/>
  <c r="W19" i="32"/>
  <c r="X19" i="32" s="1"/>
  <c r="K19" i="32" s="1"/>
  <c r="W18" i="27"/>
  <c r="X18" i="27" s="1"/>
  <c r="K18" i="27" s="1"/>
  <c r="W17" i="24"/>
  <c r="X17" i="24" s="1"/>
  <c r="K17" i="24" s="1"/>
  <c r="W26" i="23"/>
  <c r="X26" i="23" s="1"/>
  <c r="K26" i="23" s="1"/>
  <c r="W30" i="23"/>
  <c r="X30" i="23" s="1"/>
  <c r="K30" i="23" s="1"/>
  <c r="W34" i="23"/>
  <c r="X34" i="23" s="1"/>
  <c r="K34" i="23" s="1"/>
  <c r="W28" i="23"/>
  <c r="X28" i="23" s="1"/>
  <c r="K28" i="23" s="1"/>
  <c r="W32" i="23"/>
  <c r="X32" i="23" s="1"/>
  <c r="K32" i="23" s="1"/>
  <c r="W36" i="23"/>
  <c r="X36" i="23" s="1"/>
  <c r="K36" i="23" s="1"/>
  <c r="W27" i="23"/>
  <c r="X27" i="23" s="1"/>
  <c r="K27" i="23" s="1"/>
  <c r="W31" i="23"/>
  <c r="X31" i="23" s="1"/>
  <c r="K31" i="23" s="1"/>
  <c r="W35" i="23"/>
  <c r="X35" i="23" s="1"/>
  <c r="K35" i="23" s="1"/>
  <c r="W35" i="24"/>
  <c r="X35" i="24" s="1"/>
  <c r="K35" i="24" s="1"/>
  <c r="W24" i="24"/>
  <c r="X24" i="24" s="1"/>
  <c r="K24" i="24" s="1"/>
  <c r="W28" i="24"/>
  <c r="X28" i="24" s="1"/>
  <c r="K28" i="24" s="1"/>
  <c r="W18" i="24"/>
  <c r="X18" i="24" s="1"/>
  <c r="K18" i="24" s="1"/>
  <c r="W32" i="24"/>
  <c r="X32" i="24" s="1"/>
  <c r="K32" i="24" s="1"/>
  <c r="W26" i="24"/>
  <c r="X26" i="24" s="1"/>
  <c r="K26" i="24" s="1"/>
  <c r="W30" i="22"/>
  <c r="X30" i="22" s="1"/>
  <c r="K30" i="22" s="1"/>
  <c r="W23" i="23"/>
  <c r="X23" i="23" s="1"/>
  <c r="K23" i="23" s="1"/>
  <c r="W21" i="23"/>
  <c r="X21" i="23" s="1"/>
  <c r="K21" i="23" s="1"/>
  <c r="W19" i="23"/>
  <c r="X19" i="23" s="1"/>
  <c r="K19" i="23" s="1"/>
  <c r="W17" i="23"/>
  <c r="X17" i="23" s="1"/>
  <c r="K17" i="23" s="1"/>
  <c r="W24" i="23"/>
  <c r="X24" i="23" s="1"/>
  <c r="K24" i="23" s="1"/>
  <c r="W22" i="23"/>
  <c r="X22" i="23" s="1"/>
  <c r="K22" i="23" s="1"/>
  <c r="W20" i="23"/>
  <c r="X20" i="23" s="1"/>
  <c r="K20" i="23" s="1"/>
  <c r="W18" i="23"/>
  <c r="X18" i="23" s="1"/>
  <c r="K18" i="23" s="1"/>
  <c r="W17" i="22"/>
  <c r="X17" i="22" s="1"/>
  <c r="K17" i="22" s="1"/>
  <c r="V31" i="7"/>
  <c r="U31" i="7"/>
  <c r="V30" i="7"/>
  <c r="U30" i="7"/>
  <c r="W30" i="7" s="1"/>
  <c r="X30" i="7" s="1"/>
  <c r="K30" i="7" s="1"/>
  <c r="V29" i="7"/>
  <c r="U29" i="7"/>
  <c r="W29" i="7" s="1"/>
  <c r="X29" i="7" s="1"/>
  <c r="K29" i="7" s="1"/>
  <c r="V28" i="7"/>
  <c r="U28" i="7"/>
  <c r="V27" i="7"/>
  <c r="U27" i="7"/>
  <c r="V26" i="7"/>
  <c r="U26" i="7"/>
  <c r="V25" i="7"/>
  <c r="U25" i="7"/>
  <c r="V24" i="7"/>
  <c r="U24" i="7"/>
  <c r="V35" i="7"/>
  <c r="U35" i="7"/>
  <c r="V34" i="7"/>
  <c r="U34" i="7"/>
  <c r="V33" i="7"/>
  <c r="U33" i="7"/>
  <c r="W33" i="7" s="1"/>
  <c r="X33" i="7" s="1"/>
  <c r="K33" i="7" s="1"/>
  <c r="V32" i="7"/>
  <c r="U32" i="7"/>
  <c r="K37" i="25" l="1"/>
  <c r="K39" i="25" s="1"/>
  <c r="K37" i="28"/>
  <c r="K39" i="28" s="1"/>
  <c r="K37" i="31"/>
  <c r="K39" i="31" s="1"/>
  <c r="K37" i="29"/>
  <c r="K39" i="29" s="1"/>
  <c r="K37" i="27"/>
  <c r="K39" i="27" s="1"/>
  <c r="N39" i="27" s="1"/>
  <c r="K37" i="30"/>
  <c r="K39" i="30" s="1"/>
  <c r="N39" i="30" s="1"/>
  <c r="W34" i="7"/>
  <c r="X34" i="7" s="1"/>
  <c r="K34" i="7" s="1"/>
  <c r="K37" i="26"/>
  <c r="K39" i="26" s="1"/>
  <c r="N39" i="26" s="1"/>
  <c r="K37" i="32"/>
  <c r="K39" i="32" s="1"/>
  <c r="N39" i="32" s="1"/>
  <c r="N39" i="31"/>
  <c r="N39" i="29"/>
  <c r="N39" i="28"/>
  <c r="N39" i="25"/>
  <c r="W35" i="7"/>
  <c r="X35" i="7" s="1"/>
  <c r="K35" i="7" s="1"/>
  <c r="W27" i="7"/>
  <c r="X27" i="7" s="1"/>
  <c r="K27" i="7" s="1"/>
  <c r="W31" i="7"/>
  <c r="X31" i="7" s="1"/>
  <c r="K31" i="7" s="1"/>
  <c r="K37" i="24"/>
  <c r="K37" i="22"/>
  <c r="K39" i="22" s="1"/>
  <c r="N39" i="22" s="1"/>
  <c r="K37" i="23"/>
  <c r="K39" i="23" s="1"/>
  <c r="N39" i="23" s="1"/>
  <c r="W26" i="7"/>
  <c r="X26" i="7" s="1"/>
  <c r="K26" i="7" s="1"/>
  <c r="W24" i="7"/>
  <c r="X24" i="7" s="1"/>
  <c r="K24" i="7" s="1"/>
  <c r="W28" i="7"/>
  <c r="X28" i="7" s="1"/>
  <c r="K28" i="7" s="1"/>
  <c r="W25" i="7"/>
  <c r="X25" i="7" s="1"/>
  <c r="K25" i="7" s="1"/>
  <c r="W32" i="7"/>
  <c r="X32" i="7" s="1"/>
  <c r="K32" i="7" s="1"/>
  <c r="K39" i="24" l="1"/>
  <c r="N39" i="24" s="1"/>
  <c r="U18" i="7"/>
  <c r="U19" i="7"/>
  <c r="U20" i="7"/>
  <c r="U21" i="7"/>
  <c r="U22" i="7"/>
  <c r="U23" i="7"/>
  <c r="U36" i="7"/>
  <c r="U17" i="7"/>
  <c r="V18" i="7"/>
  <c r="V19" i="7"/>
  <c r="V20" i="7"/>
  <c r="V21" i="7"/>
  <c r="V22" i="7"/>
  <c r="V23" i="7"/>
  <c r="V36" i="7"/>
  <c r="V17" i="7"/>
  <c r="P41" i="24" l="1"/>
  <c r="G41" i="7" s="1"/>
  <c r="W36" i="7"/>
  <c r="X36" i="7" s="1"/>
  <c r="K36" i="7" s="1"/>
  <c r="W17" i="7"/>
  <c r="X17" i="7" s="1"/>
  <c r="K17" i="7" s="1"/>
  <c r="W21" i="7"/>
  <c r="X21" i="7" s="1"/>
  <c r="K21" i="7" s="1"/>
  <c r="W23" i="7"/>
  <c r="X23" i="7" s="1"/>
  <c r="K23" i="7" s="1"/>
  <c r="W22" i="7"/>
  <c r="X22" i="7" s="1"/>
  <c r="K22" i="7" s="1"/>
  <c r="W19" i="7"/>
  <c r="X19" i="7" s="1"/>
  <c r="K19" i="7" s="1"/>
  <c r="W20" i="7"/>
  <c r="X20" i="7" s="1"/>
  <c r="K20" i="7" s="1"/>
  <c r="W18" i="7"/>
  <c r="X18" i="7" s="1"/>
  <c r="K18" i="7" s="1"/>
  <c r="L37" i="7"/>
  <c r="K37" i="7" l="1"/>
  <c r="K39" i="7" s="1"/>
  <c r="P41" i="7" l="1"/>
  <c r="N39" i="7"/>
  <c r="G41" i="22" l="1"/>
  <c r="P41" i="22" s="1"/>
  <c r="G41" i="23" l="1"/>
  <c r="P41" i="23" s="1"/>
  <c r="G41" i="26" s="1"/>
  <c r="P41" i="26" s="1"/>
  <c r="G41" i="30" s="1"/>
  <c r="P41" i="30" s="1"/>
  <c r="G41" i="32" s="1"/>
  <c r="P41" i="32" s="1"/>
  <c r="G41" i="27" s="1"/>
  <c r="P41" i="27" s="1"/>
  <c r="G41" i="29" s="1"/>
  <c r="P41" i="29" s="1"/>
  <c r="G41" i="28" s="1"/>
  <c r="P41" i="28" s="1"/>
  <c r="G41" i="31" s="1"/>
  <c r="P41" i="31" s="1"/>
  <c r="G41" i="25" s="1"/>
  <c r="P4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D9030A32-A236-48A2-8478-AF357079532B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52B59E93-339D-4739-A624-5DDDD24EAFD4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018254FD-A905-4716-8914-AC1AEA6B0EDC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B3DBDC4D-0C3C-4CE3-B01D-805E09D8CABE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2CB0469C-F244-4172-A052-60D9FD3CBE8F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F995FFFD-A880-42F9-8147-F93429FD5BC4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AA34C6D7-2347-4D3A-834E-4BD12A7627C7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69E3B222-C7C0-4FA6-B834-985289D9EA2C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B4DEE2BD-6A6E-49A7-A47B-8B7BBC18F90B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4296FB29-8E17-4E98-AF75-D599E30F29A3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8F0B4FE2-59A8-4DB6-9FC2-38AFA4E952A0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L17" authorId="0" shapeId="0" xr:uid="{911BE438-C55F-4FAD-A05D-D8E412A79982}">
      <text>
        <r>
          <rPr>
            <sz val="9"/>
            <color indexed="81"/>
            <rFont val="MS P ゴシック"/>
            <family val="3"/>
            <charset val="128"/>
          </rPr>
          <t>実施時間が６時間を超える場合は１時間の休憩
６時間までは休憩なし可</t>
        </r>
      </text>
    </comment>
  </commentList>
</comments>
</file>

<file path=xl/sharedStrings.xml><?xml version="1.0" encoding="utf-8"?>
<sst xmlns="http://schemas.openxmlformats.org/spreadsheetml/2006/main" count="1720" uniqueCount="128">
  <si>
    <t>　豊田市教育委員会様</t>
    <rPh sb="1" eb="4">
      <t>トヨタシ</t>
    </rPh>
    <rPh sb="4" eb="6">
      <t>キョウイク</t>
    </rPh>
    <rPh sb="6" eb="9">
      <t>イインカイ</t>
    </rPh>
    <rPh sb="9" eb="10">
      <t>サマ</t>
    </rPh>
    <phoneticPr fontId="2"/>
  </si>
  <si>
    <t>豊田市立</t>
    <rPh sb="0" eb="4">
      <t>トヨタシリツ</t>
    </rPh>
    <phoneticPr fontId="2"/>
  </si>
  <si>
    <t>中学校地域部活動</t>
    <rPh sb="0" eb="3">
      <t>チュウガッコウ</t>
    </rPh>
    <rPh sb="3" eb="5">
      <t>チイキ</t>
    </rPh>
    <rPh sb="5" eb="8">
      <t>ブカツドウ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</si>
  <si>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</si>
  <si>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</si>
  <si>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</si>
  <si>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実施時間</t>
    <rPh sb="0" eb="2">
      <t>ジッシ</t>
    </rPh>
    <rPh sb="2" eb="4">
      <t>ジカン</t>
    </rPh>
    <phoneticPr fontId="2"/>
  </si>
  <si>
    <t>：</t>
    <phoneticPr fontId="2"/>
  </si>
  <si>
    <t>～</t>
    <phoneticPr fontId="2"/>
  </si>
  <si>
    <t>指導内容</t>
    <phoneticPr fontId="2"/>
  </si>
  <si>
    <t>月分</t>
    <rPh sb="0" eb="2">
      <t>ガツブン</t>
    </rPh>
    <phoneticPr fontId="2"/>
  </si>
  <si>
    <t>合計</t>
    <rPh sb="0" eb="2">
      <t>ゴウケイ</t>
    </rPh>
    <phoneticPr fontId="2"/>
  </si>
  <si>
    <t>時間</t>
    <rPh sb="0" eb="2">
      <t>ジカン</t>
    </rPh>
    <phoneticPr fontId="2"/>
  </si>
  <si>
    <t>今月分の報償費</t>
    <rPh sb="0" eb="3">
      <t>コンゲツブン</t>
    </rPh>
    <rPh sb="4" eb="7">
      <t>ホウショウヒ</t>
    </rPh>
    <phoneticPr fontId="2"/>
  </si>
  <si>
    <t>円</t>
    <rPh sb="0" eb="1">
      <t>エン</t>
    </rPh>
    <phoneticPr fontId="2"/>
  </si>
  <si>
    <t>×</t>
    <phoneticPr fontId="2"/>
  </si>
  <si>
    <t>＝</t>
    <phoneticPr fontId="2"/>
  </si>
  <si>
    <t>(備考）</t>
    <rPh sb="1" eb="3">
      <t>ビコウ</t>
    </rPh>
    <phoneticPr fontId="2"/>
  </si>
  <si>
    <t>前月までの累計</t>
    <rPh sb="0" eb="1">
      <t>マエ</t>
    </rPh>
    <rPh sb="1" eb="2">
      <t>ツキ</t>
    </rPh>
    <rPh sb="5" eb="7">
      <t>ルイケイ</t>
    </rPh>
    <phoneticPr fontId="2"/>
  </si>
  <si>
    <t>今月分までの累計</t>
    <rPh sb="0" eb="3">
      <t>コンゲツブン</t>
    </rPh>
    <rPh sb="6" eb="8">
      <t>ルイケイ</t>
    </rPh>
    <phoneticPr fontId="2"/>
  </si>
  <si>
    <t>注意：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</si>
  <si>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</si>
  <si>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</si>
  <si>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</si>
  <si>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：</t>
  </si>
  <si>
    <t>※教育委員会記入</t>
    <rPh sb="1" eb="6">
      <t>キョウイクイインカイ</t>
    </rPh>
    <rPh sb="6" eb="8">
      <t>キニュウ</t>
    </rPh>
    <phoneticPr fontId="2"/>
  </si>
  <si>
    <t>（時間）</t>
    <phoneticPr fontId="2"/>
  </si>
  <si>
    <t>（時間）</t>
    <phoneticPr fontId="2"/>
  </si>
  <si>
    <t>は入力不要</t>
    <rPh sb="1" eb="3">
      <t>ニュウリョク</t>
    </rPh>
    <rPh sb="3" eb="5">
      <t>フヨウ</t>
    </rPh>
    <phoneticPr fontId="2"/>
  </si>
  <si>
    <t>源泉　　　 円　　　</t>
    <rPh sb="0" eb="2">
      <t>ゲンセン</t>
    </rPh>
    <rPh sb="6" eb="7">
      <t>エン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</si>
  <si>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</si>
  <si>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</si>
  <si>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：</t>
    <phoneticPr fontId="2"/>
  </si>
  <si>
    <t>崇化館</t>
    <phoneticPr fontId="2"/>
  </si>
  <si>
    <t>朝日丘</t>
    <phoneticPr fontId="2"/>
  </si>
  <si>
    <t>豊南</t>
    <phoneticPr fontId="2"/>
  </si>
  <si>
    <t>高橋</t>
    <phoneticPr fontId="2"/>
  </si>
  <si>
    <t>上郷</t>
    <phoneticPr fontId="2"/>
  </si>
  <si>
    <t>高岡</t>
    <phoneticPr fontId="2"/>
  </si>
  <si>
    <t>保見</t>
    <phoneticPr fontId="2"/>
  </si>
  <si>
    <t>猿投</t>
    <phoneticPr fontId="2"/>
  </si>
  <si>
    <t>猿投台</t>
    <phoneticPr fontId="2"/>
  </si>
  <si>
    <t>石野</t>
    <phoneticPr fontId="2"/>
  </si>
  <si>
    <t>松平</t>
    <phoneticPr fontId="2"/>
  </si>
  <si>
    <t>竜神</t>
    <phoneticPr fontId="2"/>
  </si>
  <si>
    <t>美里</t>
    <phoneticPr fontId="2"/>
  </si>
  <si>
    <t>逢妻</t>
    <phoneticPr fontId="2"/>
  </si>
  <si>
    <t>若園</t>
    <phoneticPr fontId="2"/>
  </si>
  <si>
    <t>梅坪台</t>
    <rPh sb="0" eb="2">
      <t>ウメツボ</t>
    </rPh>
    <rPh sb="2" eb="3">
      <t>ダイ</t>
    </rPh>
    <phoneticPr fontId="2"/>
  </si>
  <si>
    <t>前林</t>
    <phoneticPr fontId="2"/>
  </si>
  <si>
    <t>益富</t>
    <phoneticPr fontId="2"/>
  </si>
  <si>
    <t>末野原</t>
    <phoneticPr fontId="2"/>
  </si>
  <si>
    <t>井郷</t>
    <phoneticPr fontId="2"/>
  </si>
  <si>
    <t>藤岡</t>
    <phoneticPr fontId="2"/>
  </si>
  <si>
    <t>小原</t>
    <phoneticPr fontId="2"/>
  </si>
  <si>
    <t>足助</t>
    <phoneticPr fontId="2"/>
  </si>
  <si>
    <t>下山</t>
    <phoneticPr fontId="2"/>
  </si>
  <si>
    <t>旭</t>
    <phoneticPr fontId="2"/>
  </si>
  <si>
    <t>稲武</t>
    <phoneticPr fontId="2"/>
  </si>
  <si>
    <t>藤岡南</t>
    <rPh sb="0" eb="2">
      <t>フジオカ</t>
    </rPh>
    <rPh sb="2" eb="3">
      <t>ミナミ</t>
    </rPh>
    <phoneticPr fontId="2"/>
  </si>
  <si>
    <t>浄水</t>
    <rPh sb="0" eb="2">
      <t>ジョウスイ</t>
    </rPh>
    <phoneticPr fontId="2"/>
  </si>
  <si>
    <t>学校名</t>
    <rPh sb="0" eb="3">
      <t>ガッコウメイ</t>
    </rPh>
    <phoneticPr fontId="2"/>
  </si>
  <si>
    <t>大会引率</t>
    <rPh sb="0" eb="4">
      <t>タイカイインソツ</t>
    </rPh>
    <phoneticPr fontId="2"/>
  </si>
  <si>
    <t>校内練習指導</t>
    <rPh sb="0" eb="4">
      <t>コウナイレンシュウ</t>
    </rPh>
    <rPh sb="4" eb="6">
      <t>シドウ</t>
    </rPh>
    <phoneticPr fontId="2"/>
  </si>
  <si>
    <t>練習試合引率</t>
    <rPh sb="0" eb="4">
      <t>レンシュウジアイ</t>
    </rPh>
    <rPh sb="4" eb="6">
      <t>インソツ</t>
    </rPh>
    <phoneticPr fontId="2"/>
  </si>
  <si>
    <t>休憩</t>
    <phoneticPr fontId="2"/>
  </si>
  <si>
    <t>時間数</t>
    <phoneticPr fontId="2"/>
  </si>
  <si>
    <t>（休憩除く）</t>
    <rPh sb="1" eb="3">
      <t>キュウケイ</t>
    </rPh>
    <rPh sb="3" eb="4">
      <t>ノゾ</t>
    </rPh>
    <phoneticPr fontId="2"/>
  </si>
  <si>
    <t>内　容</t>
    <rPh sb="0" eb="1">
      <t>ナイ</t>
    </rPh>
    <rPh sb="2" eb="3">
      <t>カタチ</t>
    </rPh>
    <phoneticPr fontId="2"/>
  </si>
  <si>
    <t>カレンダー</t>
    <phoneticPr fontId="2"/>
  </si>
  <si>
    <t>水</t>
  </si>
  <si>
    <t>木</t>
  </si>
  <si>
    <t>金</t>
  </si>
  <si>
    <t>土</t>
  </si>
  <si>
    <t>日</t>
  </si>
  <si>
    <t>月</t>
  </si>
  <si>
    <t>火</t>
  </si>
  <si>
    <t>金</t>
    <phoneticPr fontId="2"/>
  </si>
  <si>
    <t>日</t>
    <phoneticPr fontId="2"/>
  </si>
  <si>
    <t>木祝</t>
    <rPh sb="1" eb="2">
      <t>シュク</t>
    </rPh>
    <phoneticPr fontId="2"/>
  </si>
  <si>
    <t>・業務内容は、部活動の地域移行にかかわるものとすること。
・指導実質月の翌月10日までに、部活動地域指導者実績報告書と一緒に、学校教育課担当へ提出すること。
・時給１，１００円（交通費込）
※活動時間の上限は、週３時間かつ年間５０週とする。ただし、生徒数が３００人を超える学校は週６時間かつ年間５０週とする。</t>
    <rPh sb="1" eb="5">
      <t>ギョウムナイヨウ</t>
    </rPh>
    <rPh sb="7" eb="10">
      <t>ブカツドウ</t>
    </rPh>
    <rPh sb="11" eb="15">
      <t>チイキイコウ</t>
    </rPh>
    <rPh sb="30" eb="32">
      <t>シドウ</t>
    </rPh>
    <rPh sb="32" eb="34">
      <t>ジッシツ</t>
    </rPh>
    <rPh sb="34" eb="35">
      <t>ツキ</t>
    </rPh>
    <rPh sb="36" eb="38">
      <t>ヨクゲツ</t>
    </rPh>
    <rPh sb="40" eb="41">
      <t>ニチ</t>
    </rPh>
    <rPh sb="45" eb="48">
      <t>ブカツドウ</t>
    </rPh>
    <rPh sb="48" eb="50">
      <t>チイキ</t>
    </rPh>
    <rPh sb="50" eb="53">
      <t>シドウシャ</t>
    </rPh>
    <rPh sb="53" eb="55">
      <t>ジッセキ</t>
    </rPh>
    <rPh sb="55" eb="58">
      <t>ホウコクショ</t>
    </rPh>
    <rPh sb="59" eb="61">
      <t>イッショ</t>
    </rPh>
    <rPh sb="63" eb="65">
      <t>ガッコウ</t>
    </rPh>
    <rPh sb="65" eb="67">
      <t>キョウイク</t>
    </rPh>
    <rPh sb="67" eb="68">
      <t>カ</t>
    </rPh>
    <rPh sb="68" eb="70">
      <t>タントウ</t>
    </rPh>
    <rPh sb="71" eb="73">
      <t>テイシュツ</t>
    </rPh>
    <rPh sb="80" eb="82">
      <t>ジキュウ</t>
    </rPh>
    <rPh sb="87" eb="88">
      <t>エン</t>
    </rPh>
    <rPh sb="89" eb="92">
      <t>コウツウヒ</t>
    </rPh>
    <rPh sb="92" eb="93">
      <t>コミ</t>
    </rPh>
    <rPh sb="96" eb="100">
      <t>カツドウジカン</t>
    </rPh>
    <rPh sb="101" eb="103">
      <t>ジョウゲン</t>
    </rPh>
    <rPh sb="105" eb="106">
      <t>シュウ</t>
    </rPh>
    <phoneticPr fontId="2"/>
  </si>
  <si>
    <t>月</t>
    <rPh sb="0" eb="1">
      <t>ゲツ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</si>
  <si>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</si>
  <si>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</si>
  <si>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</si>
  <si>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</si>
  <si>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</si>
  <si>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</si>
  <si>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</si>
  <si>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</si>
  <si>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</si>
  <si>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</si>
  <si>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</si>
  <si>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</si>
  <si>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火</t>
    <phoneticPr fontId="2"/>
  </si>
  <si>
    <t>水</t>
    <phoneticPr fontId="2"/>
  </si>
  <si>
    <t>火祝</t>
    <rPh sb="1" eb="2">
      <t>シュク</t>
    </rPh>
    <phoneticPr fontId="2"/>
  </si>
  <si>
    <t>木</t>
    <phoneticPr fontId="2"/>
  </si>
  <si>
    <t>金</t>
    <phoneticPr fontId="2"/>
  </si>
  <si>
    <t>土祝</t>
    <rPh sb="1" eb="2">
      <t>シュク</t>
    </rPh>
    <phoneticPr fontId="2"/>
  </si>
  <si>
    <t>日祝</t>
    <rPh sb="1" eb="2">
      <t>シュク</t>
    </rPh>
    <phoneticPr fontId="2"/>
  </si>
  <si>
    <t>月祝</t>
    <rPh sb="1" eb="2">
      <t>シュク</t>
    </rPh>
    <phoneticPr fontId="2"/>
  </si>
  <si>
    <t>月</t>
    <phoneticPr fontId="2"/>
  </si>
  <si>
    <t>土</t>
    <phoneticPr fontId="2"/>
  </si>
  <si>
    <t>水祝</t>
    <rPh sb="1" eb="2">
      <t>シュク</t>
    </rPh>
    <phoneticPr fontId="2"/>
  </si>
  <si>
    <t>金祝</t>
    <rPh sb="1" eb="2">
      <t>シュク</t>
    </rPh>
    <phoneticPr fontId="2"/>
  </si>
  <si>
    <t>指導者氏名</t>
    <rPh sb="0" eb="2">
      <t>シドウ</t>
    </rPh>
    <rPh sb="2" eb="3">
      <t>シャ</t>
    </rPh>
    <rPh sb="3" eb="5">
      <t>シメイ</t>
    </rPh>
    <phoneticPr fontId="2"/>
  </si>
  <si>
    <t>部活動地域指導者実績報告書</t>
    <rPh sb="0" eb="3">
      <t>ブカツドウ</t>
    </rPh>
    <rPh sb="5" eb="7">
      <t>シドウ</t>
    </rPh>
    <rPh sb="7" eb="8">
      <t>シャ</t>
    </rPh>
    <rPh sb="8" eb="10">
      <t>ジッセキ</t>
    </rPh>
    <rPh sb="10" eb="13">
      <t>ホウコクショ</t>
    </rPh>
    <phoneticPr fontId="2"/>
  </si>
  <si>
    <t>指導する学校名</t>
    <rPh sb="0" eb="2">
      <t>シドウ</t>
    </rPh>
    <rPh sb="4" eb="6">
      <t>ガッコウ</t>
    </rPh>
    <rPh sb="6" eb="7">
      <t>メイ</t>
    </rPh>
    <phoneticPr fontId="2"/>
  </si>
  <si>
    <t>指導者氏名</t>
    <rPh sb="0" eb="5">
      <t>シドウシャシメイ</t>
    </rPh>
    <phoneticPr fontId="2"/>
  </si>
  <si>
    <t>担当する部活動</t>
    <rPh sb="0" eb="2">
      <t>タントウ</t>
    </rPh>
    <rPh sb="4" eb="7">
      <t>ブカツドウ</t>
    </rPh>
    <phoneticPr fontId="2"/>
  </si>
  <si>
    <t>技術指導者</t>
    <rPh sb="0" eb="5">
      <t>ギジュツシドウシャ</t>
    </rPh>
    <phoneticPr fontId="2"/>
  </si>
  <si>
    <t>補助員</t>
    <rPh sb="0" eb="3">
      <t>ホジョイン</t>
    </rPh>
    <phoneticPr fontId="2"/>
  </si>
  <si>
    <t>プルダウンで選んでください</t>
    <rPh sb="6" eb="7">
      <t>エラ</t>
    </rPh>
    <phoneticPr fontId="2"/>
  </si>
  <si>
    <t>直接入力してください</t>
    <rPh sb="0" eb="4">
      <t>チョクセツニュウリョク</t>
    </rPh>
    <phoneticPr fontId="2"/>
  </si>
  <si>
    <t>謝金</t>
    <rPh sb="0" eb="2">
      <t>シャキン</t>
    </rPh>
    <phoneticPr fontId="2"/>
  </si>
  <si>
    <t>自動で入力されます</t>
    <rPh sb="0" eb="2">
      <t>ジドウ</t>
    </rPh>
    <rPh sb="3" eb="5">
      <t>ニュウリョク</t>
    </rPh>
    <phoneticPr fontId="2"/>
  </si>
  <si>
    <t>指導区分</t>
    <rPh sb="0" eb="4">
      <t>シドウクブン</t>
    </rPh>
    <phoneticPr fontId="2"/>
  </si>
  <si>
    <t>担当部活動名</t>
    <rPh sb="0" eb="2">
      <t>タントウ</t>
    </rPh>
    <rPh sb="2" eb="5">
      <t>ブカツドウ</t>
    </rPh>
    <rPh sb="5" eb="6">
      <t>メイ</t>
    </rPh>
    <phoneticPr fontId="2"/>
  </si>
  <si>
    <t>部</t>
    <rPh sb="0" eb="1">
      <t>ブ</t>
    </rPh>
    <phoneticPr fontId="2"/>
  </si>
  <si>
    <t>直接入力してください　（例）男子バスケットボール</t>
    <rPh sb="0" eb="4">
      <t>チョクセツニュウリョク</t>
    </rPh>
    <rPh sb="12" eb="13">
      <t>レイ</t>
    </rPh>
    <rPh sb="14" eb="16">
      <t>ダンシ</t>
    </rPh>
    <phoneticPr fontId="2"/>
  </si>
  <si>
    <t>基本情報 （シートに反映されます）</t>
    <rPh sb="0" eb="4">
      <t>キホンジョウホウ</t>
    </rPh>
    <rPh sb="10" eb="12">
      <t>ハンエイ</t>
    </rPh>
    <phoneticPr fontId="2"/>
  </si>
  <si>
    <t>崇化館</t>
    <rPh sb="0" eb="3">
      <t>ソウカカン</t>
    </rPh>
    <phoneticPr fontId="2"/>
  </si>
  <si>
    <t>地域　クラブ</t>
    <rPh sb="0" eb="2">
      <t>チイキ</t>
    </rPh>
    <phoneticPr fontId="2"/>
  </si>
  <si>
    <t>技術指導者</t>
    <rPh sb="0" eb="2">
      <t>ギジュツ</t>
    </rPh>
    <rPh sb="2" eb="5">
      <t>シドウシャ</t>
    </rPh>
    <phoneticPr fontId="2"/>
  </si>
  <si>
    <t>クラブ活動</t>
    <rPh sb="3" eb="5">
      <t>カツドウ</t>
    </rPh>
    <phoneticPr fontId="2"/>
  </si>
  <si>
    <t>　豊田市長 様</t>
    <rPh sb="1" eb="4">
      <t>トヨタシ</t>
    </rPh>
    <rPh sb="4" eb="5">
      <t>チョウ</t>
    </rPh>
    <rPh sb="6" eb="7">
      <t>サマ</t>
    </rPh>
    <phoneticPr fontId="2"/>
  </si>
  <si>
    <t>地域指導者実績報告書</t>
    <rPh sb="0" eb="2">
      <t>チイキ</t>
    </rPh>
    <rPh sb="2" eb="4">
      <t>シドウ</t>
    </rPh>
    <rPh sb="4" eb="5">
      <t>シャ</t>
    </rPh>
    <rPh sb="5" eb="7">
      <t>ジッセキ</t>
    </rPh>
    <rPh sb="7" eb="10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</si>
</sst>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0"/>
    <numFmt numFmtId="179" formatCode="aaa"/>
  </numFmts>
  <fonts count="9"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  <xf numFmtId="178" fontId="1" fillId="0" borderId="0" xfId="0" applyNumberFormat="1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center" vertical="center" shrinkToFit="1"/>
    </xf>
    <xf numFmtId="178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178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17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177" fontId="3" fillId="0" borderId="8" xfId="0" applyNumberFormat="1" applyFont="1" applyBorder="1" applyAlignment="1" applyProtection="1">
      <alignment horizontal="center" vertical="center" shrinkToFit="1"/>
      <protection locked="0"/>
    </xf>
    <xf numFmtId="177" fontId="3" fillId="0" borderId="9" xfId="0" applyNumberFormat="1" applyFont="1" applyBorder="1" applyAlignment="1" applyProtection="1">
      <alignment horizontal="center" vertical="center" shrinkToFit="1"/>
      <protection locked="0"/>
    </xf>
    <xf numFmtId="177" fontId="3" fillId="0" borderId="10" xfId="0" applyNumberFormat="1" applyFont="1" applyBorder="1" applyAlignment="1" applyProtection="1">
      <alignment horizontal="center" vertical="center" shrinkToFit="1"/>
      <protection locked="0"/>
    </xf>
    <xf numFmtId="177" fontId="3" fillId="2" borderId="8" xfId="0" applyNumberFormat="1" applyFont="1" applyFill="1" applyBorder="1" applyAlignment="1">
      <alignment horizontal="center" vertical="center" shrinkToFit="1"/>
    </xf>
    <xf numFmtId="177" fontId="3" fillId="2" borderId="10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 indent="1" shrinkToFit="1"/>
    </xf>
    <xf numFmtId="0" fontId="1" fillId="0" borderId="0" xfId="0" applyFont="1" applyAlignment="1">
      <alignment horizontal="right" vertical="center" shrinkToFit="1"/>
    </xf>
  </cellXfs>
  <cellStyles count="1">
    <cellStyle name="標準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3</xdr:row>
      <xdr:rowOff>0</xdr:rowOff>
    </xdr:from>
    <xdr:to>
      <xdr:col>9</xdr:col>
      <xdr:colOff>222250</xdr:colOff>
      <xdr:row>5</xdr:row>
      <xdr:rowOff>88900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98BE74F-0EAF-C73D-38F5-077C14D00BA0}"/>
            </a:ext>
          </a:extLst>
        </xdr:cNvPr>
        <xdr:cNvSpPr/>
      </xdr:nvSpPr>
      <xdr:spPr>
        <a:xfrm>
          <a:off x="666750" y="673100"/>
          <a:ext cx="2336800" cy="571500"/>
        </a:xfrm>
        <a:prstGeom prst="wedgeRoundRectCallout">
          <a:avLst>
            <a:gd name="adj1" fmla="val 105885"/>
            <a:gd name="adj2" fmla="val 212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1</xdr:col>
      <xdr:colOff>431800</xdr:colOff>
      <xdr:row>3</xdr:row>
      <xdr:rowOff>0</xdr:rowOff>
    </xdr:from>
    <xdr:to>
      <xdr:col>9</xdr:col>
      <xdr:colOff>222250</xdr:colOff>
      <xdr:row>5</xdr:row>
      <xdr:rowOff>88900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6F5C701-1AF5-4B09-A131-6BE47318E7CB}"/>
            </a:ext>
          </a:extLst>
        </xdr:cNvPr>
        <xdr:cNvSpPr/>
      </xdr:nvSpPr>
      <xdr:spPr>
        <a:xfrm>
          <a:off x="666750" y="673100"/>
          <a:ext cx="2336800" cy="571500"/>
        </a:xfrm>
        <a:prstGeom prst="wedgeRoundRectCallout">
          <a:avLst>
            <a:gd name="adj1" fmla="val 105613"/>
            <a:gd name="adj2" fmla="val 332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1</xdr:col>
      <xdr:colOff>431800</xdr:colOff>
      <xdr:row>3</xdr:row>
      <xdr:rowOff>0</xdr:rowOff>
    </xdr:from>
    <xdr:to>
      <xdr:col>9</xdr:col>
      <xdr:colOff>222250</xdr:colOff>
      <xdr:row>5</xdr:row>
      <xdr:rowOff>88900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79D82A1-F502-402F-9706-3A6F2894E284}"/>
            </a:ext>
          </a:extLst>
        </xdr:cNvPr>
        <xdr:cNvSpPr/>
      </xdr:nvSpPr>
      <xdr:spPr>
        <a:xfrm>
          <a:off x="666750" y="673100"/>
          <a:ext cx="2336800" cy="571500"/>
        </a:xfrm>
        <a:prstGeom prst="wedgeRoundRectCallout">
          <a:avLst>
            <a:gd name="adj1" fmla="val 167298"/>
            <a:gd name="adj2" fmla="val 1065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1</xdr:col>
      <xdr:colOff>431800</xdr:colOff>
      <xdr:row>3</xdr:row>
      <xdr:rowOff>0</xdr:rowOff>
    </xdr:from>
    <xdr:to>
      <xdr:col>9</xdr:col>
      <xdr:colOff>222250</xdr:colOff>
      <xdr:row>5</xdr:row>
      <xdr:rowOff>88900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16763B1-15EB-4704-B67D-FD460EFEBCED}"/>
            </a:ext>
          </a:extLst>
        </xdr:cNvPr>
        <xdr:cNvSpPr/>
      </xdr:nvSpPr>
      <xdr:spPr>
        <a:xfrm>
          <a:off x="666750" y="673100"/>
          <a:ext cx="2336800" cy="571500"/>
        </a:xfrm>
        <a:prstGeom prst="wedgeRoundRectCallout">
          <a:avLst>
            <a:gd name="adj1" fmla="val -6615"/>
            <a:gd name="adj2" fmla="val 19878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4</xdr:col>
      <xdr:colOff>44450</xdr:colOff>
      <xdr:row>10</xdr:row>
      <xdr:rowOff>114300</xdr:rowOff>
    </xdr:from>
    <xdr:to>
      <xdr:col>11</xdr:col>
      <xdr:colOff>146050</xdr:colOff>
      <xdr:row>12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44688E0-97A1-4A2C-AD66-CD33BF188DB8}"/>
            </a:ext>
          </a:extLst>
        </xdr:cNvPr>
        <xdr:cNvSpPr/>
      </xdr:nvSpPr>
      <xdr:spPr>
        <a:xfrm>
          <a:off x="1524000" y="2514600"/>
          <a:ext cx="2336800" cy="508000"/>
        </a:xfrm>
        <a:prstGeom prst="wedgeRoundRectCallout">
          <a:avLst>
            <a:gd name="adj1" fmla="val 31158"/>
            <a:gd name="adj2" fmla="val 9059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自動で計算されます。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0.5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時間単位となるように入力してください。</a:t>
          </a:r>
        </a:p>
      </xdr:txBody>
    </xdr:sp>
    <xdr:clientData/>
  </xdr:twoCellAnchor>
  <xdr:twoCellAnchor>
    <xdr:from>
      <xdr:col>12</xdr:col>
      <xdr:colOff>50800</xdr:colOff>
      <xdr:row>8</xdr:row>
      <xdr:rowOff>6350</xdr:rowOff>
    </xdr:from>
    <xdr:to>
      <xdr:col>18</xdr:col>
      <xdr:colOff>292100</xdr:colOff>
      <xdr:row>11</xdr:row>
      <xdr:rowOff>222250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1C48E4E-4412-4F24-B1B5-79A7EA9763B1}"/>
            </a:ext>
          </a:extLst>
        </xdr:cNvPr>
        <xdr:cNvSpPr/>
      </xdr:nvSpPr>
      <xdr:spPr>
        <a:xfrm>
          <a:off x="4305300" y="1955800"/>
          <a:ext cx="2336800" cy="825500"/>
        </a:xfrm>
        <a:prstGeom prst="wedgeRoundRectCallout">
          <a:avLst>
            <a:gd name="adj1" fmla="val -51452"/>
            <a:gd name="adj2" fmla="val 1037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時間数が６時間を超えた場合、１時間以上の休憩をとってください。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0.5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時間単位で入力してください。</a:t>
          </a:r>
        </a:p>
      </xdr:txBody>
    </xdr:sp>
    <xdr:clientData/>
  </xdr:twoCellAnchor>
  <xdr:twoCellAnchor>
    <xdr:from>
      <xdr:col>12</xdr:col>
      <xdr:colOff>234950</xdr:colOff>
      <xdr:row>16</xdr:row>
      <xdr:rowOff>101600</xdr:rowOff>
    </xdr:from>
    <xdr:to>
      <xdr:col>18</xdr:col>
      <xdr:colOff>107950</xdr:colOff>
      <xdr:row>23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2A3A2F7-7848-0E99-C787-C92CD8DD5266}"/>
            </a:ext>
          </a:extLst>
        </xdr:cNvPr>
        <xdr:cNvSpPr/>
      </xdr:nvSpPr>
      <xdr:spPr>
        <a:xfrm>
          <a:off x="4489450" y="3625850"/>
          <a:ext cx="1968500" cy="17653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・校内練習指導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・練習試合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・練習試合引率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・大会引率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などご記入ください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323850</xdr:colOff>
      <xdr:row>36</xdr:row>
      <xdr:rowOff>38100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15A3692-9CA8-4758-9685-E5BB2DBB5BD4}"/>
            </a:ext>
          </a:extLst>
        </xdr:cNvPr>
        <xdr:cNvSpPr/>
      </xdr:nvSpPr>
      <xdr:spPr>
        <a:xfrm>
          <a:off x="234950" y="8324850"/>
          <a:ext cx="2336800" cy="571500"/>
        </a:xfrm>
        <a:prstGeom prst="wedgeRoundRectCallout">
          <a:avLst>
            <a:gd name="adj1" fmla="val 30613"/>
            <a:gd name="adj2" fmla="val 15212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323850</xdr:colOff>
      <xdr:row>36</xdr:row>
      <xdr:rowOff>38100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54A9C1D-BE1B-4342-BAAF-ADA298A01468}"/>
            </a:ext>
          </a:extLst>
        </xdr:cNvPr>
        <xdr:cNvSpPr/>
      </xdr:nvSpPr>
      <xdr:spPr>
        <a:xfrm>
          <a:off x="234950" y="8324850"/>
          <a:ext cx="2336800" cy="571500"/>
        </a:xfrm>
        <a:prstGeom prst="wedgeRoundRectCallout">
          <a:avLst>
            <a:gd name="adj1" fmla="val 7787"/>
            <a:gd name="adj2" fmla="val 10212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シート「はじめに入力してください」を入力すると反映されます。</a:t>
          </a:r>
        </a:p>
      </xdr:txBody>
    </xdr:sp>
    <xdr:clientData/>
  </xdr:twoCellAnchor>
  <xdr:twoCellAnchor>
    <xdr:from>
      <xdr:col>12</xdr:col>
      <xdr:colOff>25400</xdr:colOff>
      <xdr:row>34</xdr:row>
      <xdr:rowOff>31750</xdr:rowOff>
    </xdr:from>
    <xdr:to>
      <xdr:col>18</xdr:col>
      <xdr:colOff>266700</xdr:colOff>
      <xdr:row>36</xdr:row>
      <xdr:rowOff>69850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BB8E224-CBF9-4590-BC7B-3D0AEA568C08}"/>
            </a:ext>
          </a:extLst>
        </xdr:cNvPr>
        <xdr:cNvSpPr/>
      </xdr:nvSpPr>
      <xdr:spPr>
        <a:xfrm>
          <a:off x="4279900" y="8356600"/>
          <a:ext cx="2336800" cy="571500"/>
        </a:xfrm>
        <a:prstGeom prst="wedgeRoundRectCallout">
          <a:avLst>
            <a:gd name="adj1" fmla="val 3439"/>
            <a:gd name="adj2" fmla="val 2410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年間の最大は３７５時間です。超えると謝金のお支払いができません。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394B-B754-4268-B41D-3CBB77DB19AC}">
  <dimension ref="A1:J11"/>
  <sheetViews>
    <sheetView workbookViewId="0">
      <selection activeCell="B9" sqref="B9"/>
    </sheetView>
  </sheetViews>
  <sheetFormatPr defaultRowHeight="17.5"/>
  <cols>
    <col min="1" max="1" width="20.6328125" style="3" customWidth="1"/>
    <col min="2" max="2" width="32.90625" style="3" customWidth="1"/>
    <col min="3" max="7" width="8.7265625" style="3"/>
    <col min="8" max="10" width="8.7265625" style="3" hidden="1" customWidth="1"/>
    <col min="11" max="11" width="8.7265625" style="3" customWidth="1"/>
    <col min="12" max="16384" width="8.7265625" style="3"/>
  </cols>
  <sheetData>
    <row r="1" spans="1:9" ht="25.5" customHeight="1">
      <c r="A1" s="35" t="s">
        <v>121</v>
      </c>
      <c r="B1" s="35"/>
    </row>
    <row r="2" spans="1:9" ht="22.5">
      <c r="A2" s="29"/>
      <c r="B2" s="29"/>
    </row>
    <row r="3" spans="1:9" ht="32" customHeight="1">
      <c r="A3" s="30" t="s">
        <v>108</v>
      </c>
      <c r="B3" s="33"/>
      <c r="C3" s="3" t="s">
        <v>113</v>
      </c>
    </row>
    <row r="4" spans="1:9" ht="22.5">
      <c r="A4" s="29"/>
      <c r="B4" s="26"/>
    </row>
    <row r="5" spans="1:9" ht="32" customHeight="1">
      <c r="A5" s="30" t="s">
        <v>109</v>
      </c>
      <c r="B5" s="33"/>
      <c r="C5" s="3" t="s">
        <v>114</v>
      </c>
    </row>
    <row r="6" spans="1:9" ht="22.5">
      <c r="A6" s="29"/>
      <c r="B6" s="26"/>
    </row>
    <row r="7" spans="1:9" ht="32" customHeight="1">
      <c r="A7" s="30" t="s">
        <v>110</v>
      </c>
      <c r="B7" s="33"/>
      <c r="C7" s="3" t="s">
        <v>120</v>
      </c>
    </row>
    <row r="8" spans="1:9" ht="22.5">
      <c r="A8" s="29"/>
      <c r="B8" s="26"/>
    </row>
    <row r="9" spans="1:9" ht="32" customHeight="1">
      <c r="A9" s="30" t="s">
        <v>117</v>
      </c>
      <c r="B9" s="33" t="s">
        <v>111</v>
      </c>
      <c r="C9" s="3" t="s">
        <v>113</v>
      </c>
      <c r="I9" s="3" t="str">
        <f>B9</f>
        <v>技術指導者</v>
      </c>
    </row>
    <row r="10" spans="1:9" ht="22.5">
      <c r="A10" s="29"/>
      <c r="B10" s="26"/>
    </row>
    <row r="11" spans="1:9" ht="32" customHeight="1">
      <c r="A11" s="30" t="s">
        <v>115</v>
      </c>
      <c r="B11" s="31">
        <f>IF(B9="技術指導者",1600,IF(B9="補助員",1000,""))</f>
        <v>1600</v>
      </c>
      <c r="C11" s="3" t="s">
        <v>116</v>
      </c>
    </row>
  </sheetData>
  <sheetProtection sheet="1" objects="1" scenarios="1"/>
  <mergeCells count="1">
    <mergeCell ref="A1:B1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00D651-8A10-443A-AFA5-F5F1565C9C2D}">
          <x14:formula1>
            <xm:f>リスト!$B$3:$B$30</xm:f>
          </x14:formula1>
          <xm:sqref>B3</xm:sqref>
        </x14:dataValidation>
        <x14:dataValidation type="list" allowBlank="1" showInputMessage="1" showErrorMessage="1" xr:uid="{1F73A6D6-8B7D-4AC6-B953-C59D1A12336B}">
          <x14:formula1>
            <xm:f>リスト!$G$2:$G$3</xm:f>
          </x14:formula1>
          <xm:sqref>B9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0D1B-EE58-4C73-B737-FB6B40491539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11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11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IFERROR(VLOOKUP(B17,カレンダー!$V$4:$W$343,2,FALSE),"")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IFERROR(VLOOKUP(B18,カレンダー!$V$4:$W$343,2,FALSE),"")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IFERROR(VLOOKUP(B19,カレンダー!$V$4:$W$343,2,FALSE),"")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IFERROR(VLOOKUP(B20,カレンダー!$V$4:$W$343,2,FALSE),"")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IFERROR(VLOOKUP(B21,カレンダー!$V$4:$W$343,2,FALSE),"")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IFERROR(VLOOKUP(B22,カレンダー!$V$4:$W$343,2,FALSE),"")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IFERROR(VLOOKUP(B23,カレンダー!$V$4:$W$343,2,FALSE),"")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IFERROR(VLOOKUP(B24,カレンダー!$V$4:$W$343,2,FALSE),"")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IFERROR(VLOOKUP(B25,カレンダー!$V$4:$W$343,2,FALSE),"")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IFERROR(VLOOKUP(B26,カレンダー!$V$4:$W$343,2,FALSE),"")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IFERROR(VLOOKUP(B27,カレンダー!$V$4:$W$343,2,FALSE),"")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IFERROR(VLOOKUP(B28,カレンダー!$V$4:$W$343,2,FALSE),"")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IFERROR(VLOOKUP(B29,カレンダー!$V$4:$W$343,2,FALSE),"")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IFERROR(VLOOKUP(B30,カレンダー!$V$4:$W$343,2,FALSE),"")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IFERROR(VLOOKUP(B31,カレンダー!$V$4:$W$343,2,FALSE),"")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IFERROR(VLOOKUP(B32,カレンダー!$V$4:$W$343,2,FALSE),"")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IFERROR(VLOOKUP(B33,カレンダー!$V$4:$W$343,2,FALSE),"")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IFERROR(VLOOKUP(B34,カレンダー!$V$4:$W$343,2,FALSE),"")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IFERROR(VLOOKUP(B35,カレンダー!$V$4:$W$343,2,FALSE),"")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IFERROR(VLOOKUP(B36,カレンダー!$V$4:$W$343,2,FALSE),"")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'10月'!P41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E8E8-F7BB-40DA-BC3F-187437F37A18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12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12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IFERROR(VLOOKUP(B17,カレンダー!$Y$4:$Z$343,2,FALSE),"")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IFERROR(VLOOKUP(B18,カレンダー!$Y$4:$Z$343,2,FALSE),"")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IFERROR(VLOOKUP(B19,カレンダー!$Y$4:$Z$343,2,FALSE),"")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IFERROR(VLOOKUP(B20,カレンダー!$Y$4:$Z$343,2,FALSE),"")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IFERROR(VLOOKUP(B21,カレンダー!$Y$4:$Z$343,2,FALSE),"")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IFERROR(VLOOKUP(B22,カレンダー!$Y$4:$Z$343,2,FALSE),"")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IFERROR(VLOOKUP(B23,カレンダー!$Y$4:$Z$343,2,FALSE),"")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IFERROR(VLOOKUP(B24,カレンダー!$Y$4:$Z$343,2,FALSE),"")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IFERROR(VLOOKUP(B25,カレンダー!$Y$4:$Z$343,2,FALSE),"")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IFERROR(VLOOKUP(B26,カレンダー!$Y$4:$Z$343,2,FALSE),"")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IFERROR(VLOOKUP(B27,カレンダー!$Y$4:$Z$343,2,FALSE),"")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IFERROR(VLOOKUP(B28,カレンダー!$Y$4:$Z$343,2,FALSE),"")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IFERROR(VLOOKUP(B29,カレンダー!$Y$4:$Z$343,2,FALSE),"")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IFERROR(VLOOKUP(B30,カレンダー!$Y$4:$Z$343,2,FALSE),"")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IFERROR(VLOOKUP(B31,カレンダー!$Y$4:$Z$343,2,FALSE),"")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IFERROR(VLOOKUP(B32,カレンダー!$Y$4:$Z$343,2,FALSE),"")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IFERROR(VLOOKUP(B33,カレンダー!$Y$4:$Z$343,2,FALSE),"")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IFERROR(VLOOKUP(B34,カレンダー!$Y$4:$Z$343,2,FALSE),"")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IFERROR(VLOOKUP(B35,カレンダー!$Y$4:$Z$343,2,FALSE),"")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IFERROR(VLOOKUP(B36,カレンダー!$Y$4:$Z$343,2,FALSE),"")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'11月'!P41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7EF8-B956-4F6F-BF28-4FB5555BD283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'４月'!N1+1</f>
        <v>8</v>
      </c>
      <c r="O1" s="2" t="s">
        <v>22</v>
      </c>
      <c r="P1" s="8">
        <v>1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1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IFERROR(VLOOKUP(B17,カレンダー!$AB$4:$AC$343,2,FALSE),"")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IFERROR(VLOOKUP(B18,カレンダー!$AB$4:$AC$343,2,FALSE),"")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IFERROR(VLOOKUP(B19,カレンダー!$AB$4:$AC$343,2,FALSE),"")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IFERROR(VLOOKUP(B20,カレンダー!$AB$4:$AC$343,2,FALSE),"")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IFERROR(VLOOKUP(B21,カレンダー!$AB$4:$AC$343,2,FALSE),"")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IFERROR(VLOOKUP(B22,カレンダー!$AB$4:$AC$343,2,FALSE),"")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IFERROR(VLOOKUP(B23,カレンダー!$AB$4:$AC$343,2,FALSE),"")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IFERROR(VLOOKUP(B24,カレンダー!$AB$4:$AC$343,2,FALSE),"")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IFERROR(VLOOKUP(B25,カレンダー!$AB$4:$AC$343,2,FALSE),"")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IFERROR(VLOOKUP(B26,カレンダー!$AB$4:$AC$343,2,FALSE),"")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IFERROR(VLOOKUP(B27,カレンダー!$AB$4:$AC$343,2,FALSE),"")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IFERROR(VLOOKUP(B28,カレンダー!$AB$4:$AC$343,2,FALSE),"")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IFERROR(VLOOKUP(B29,カレンダー!$AB$4:$AC$343,2,FALSE),"")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IFERROR(VLOOKUP(B30,カレンダー!$AB$4:$AC$343,2,FALSE),"")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IFERROR(VLOOKUP(B31,カレンダー!$AB$4:$AC$343,2,FALSE),"")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IFERROR(VLOOKUP(B32,カレンダー!$AB$4:$AC$343,2,FALSE),"")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IFERROR(VLOOKUP(B33,カレンダー!$AB$4:$AC$343,2,FALSE),"")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IFERROR(VLOOKUP(B34,カレンダー!$AB$4:$AC$343,2,FALSE),"")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IFERROR(VLOOKUP(B35,カレンダー!$AB$4:$AC$343,2,FALSE),"")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IFERROR(VLOOKUP(B36,カレンダー!$AB$4:$AC$343,2,FALSE),"")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'12月'!P41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9E73-D54C-47DF-84E5-6D49ECFFCF11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'４月'!N1+1</f>
        <v>8</v>
      </c>
      <c r="O1" s="2" t="s">
        <v>22</v>
      </c>
      <c r="P1" s="8">
        <v>2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2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IFERROR(VLOOKUP(B17,カレンダー!$AE$4:$AF$343,2,FALSE),"")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IFERROR(VLOOKUP(B18,カレンダー!$AE$4:$AF$343,2,FALSE),"")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IFERROR(VLOOKUP(B19,カレンダー!$AE$4:$AF$343,2,FALSE),"")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IFERROR(VLOOKUP(B20,カレンダー!$AE$4:$AF$343,2,FALSE),"")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IFERROR(VLOOKUP(B21,カレンダー!$AE$4:$AF$343,2,FALSE),"")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IFERROR(VLOOKUP(B22,カレンダー!$AE$4:$AF$343,2,FALSE),"")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IFERROR(VLOOKUP(B23,カレンダー!$AE$4:$AF$343,2,FALSE),"")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IFERROR(VLOOKUP(B24,カレンダー!$AE$4:$AF$343,2,FALSE),"")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IFERROR(VLOOKUP(B25,カレンダー!$AE$4:$AF$343,2,FALSE),"")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IFERROR(VLOOKUP(B26,カレンダー!$AE$4:$AF$343,2,FALSE),"")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IFERROR(VLOOKUP(B27,カレンダー!$AE$4:$AF$343,2,FALSE),"")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IFERROR(VLOOKUP(B28,カレンダー!$AE$4:$AF$343,2,FALSE),"")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IFERROR(VLOOKUP(B29,カレンダー!$AE$4:$AF$343,2,FALSE),"")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IFERROR(VLOOKUP(B30,カレンダー!$AE$4:$AF$343,2,FALSE),"")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IFERROR(VLOOKUP(B31,カレンダー!$AE$4:$AF$343,2,FALSE),"")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IFERROR(VLOOKUP(B32,カレンダー!$AE$4:$AF$343,2,FALSE),"")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IFERROR(VLOOKUP(B33,カレンダー!$AE$4:$AF$343,2,FALSE),"")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IFERROR(VLOOKUP(B34,カレンダー!$AE$4:$AF$343,2,FALSE),"")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IFERROR(VLOOKUP(B35,カレンダー!$AE$4:$AF$343,2,FALSE),"")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IFERROR(VLOOKUP(B36,カレンダー!$AE$4:$AF$343,2,FALSE),"")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'１月'!P41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2888-AD21-4FC2-A060-5E9C6D382E0A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'４月'!N1+1</f>
        <v>8</v>
      </c>
      <c r="O1" s="2" t="s">
        <v>22</v>
      </c>
      <c r="P1" s="8">
        <v>3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3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IFERROR(VLOOKUP(B17,カレンダー!$AH$4:$AI$343,2,FALSE),"")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IFERROR(VLOOKUP(B18,カレンダー!$AH$4:$AI$343,2,FALSE),"")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IFERROR(VLOOKUP(B19,カレンダー!$AH$4:$AI$343,2,FALSE),"")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IFERROR(VLOOKUP(B20,カレンダー!$AH$4:$AI$343,2,FALSE),"")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IFERROR(VLOOKUP(B21,カレンダー!$AH$4:$AI$343,2,FALSE),"")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IFERROR(VLOOKUP(B22,カレンダー!$AH$4:$AI$343,2,FALSE),"")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IFERROR(VLOOKUP(B23,カレンダー!$AH$4:$AI$343,2,FALSE),"")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IFERROR(VLOOKUP(B24,カレンダー!$AH$4:$AI$343,2,FALSE),"")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IFERROR(VLOOKUP(B25,カレンダー!$AH$4:$AI$343,2,FALSE),"")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IFERROR(VLOOKUP(B26,カレンダー!$AH$4:$AI$343,2,FALSE),"")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IFERROR(VLOOKUP(B27,カレンダー!$AH$4:$AI$343,2,FALSE),"")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IFERROR(VLOOKUP(B28,カレンダー!$AH$4:$AI$343,2,FALSE),"")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IFERROR(VLOOKUP(B29,カレンダー!$AH$4:$AI$343,2,FALSE),"")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IFERROR(VLOOKUP(B30,カレンダー!$AH$4:$AI$343,2,FALSE),"")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IFERROR(VLOOKUP(B31,カレンダー!$AH$4:$AI$343,2,FALSE),"")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IFERROR(VLOOKUP(B32,カレンダー!$AH$4:$AI$343,2,FALSE),"")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IFERROR(VLOOKUP(B33,カレンダー!$AH$4:$AI$343,2,FALSE),"")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IFERROR(VLOOKUP(B34,カレンダー!$AH$4:$AI$343,2,FALSE),"")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IFERROR(VLOOKUP(B35,カレンダー!$AH$4:$AI$343,2,FALSE),"")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IFERROR(VLOOKUP(B36,カレンダー!$AH$4:$AI$343,2,FALSE),"")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'２月'!P41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EA95-48E5-4F59-B2DC-77C906B4D029}">
  <dimension ref="B2:G30"/>
  <sheetViews>
    <sheetView workbookViewId="0">
      <selection activeCell="G4" sqref="G4"/>
    </sheetView>
  </sheetViews>
  <sheetFormatPr defaultRowHeight="13"/>
  <cols>
    <col min="8" max="31" width="5" customWidth="1"/>
  </cols>
  <sheetData>
    <row r="2" spans="2:7">
      <c r="B2" t="s">
        <v>61</v>
      </c>
      <c r="D2" t="s">
        <v>68</v>
      </c>
      <c r="G2" t="s">
        <v>111</v>
      </c>
    </row>
    <row r="3" spans="2:7">
      <c r="B3" t="s">
        <v>33</v>
      </c>
      <c r="D3" t="s">
        <v>63</v>
      </c>
      <c r="G3" t="s">
        <v>112</v>
      </c>
    </row>
    <row r="4" spans="2:7">
      <c r="B4" t="s">
        <v>34</v>
      </c>
      <c r="D4" t="s">
        <v>64</v>
      </c>
    </row>
    <row r="5" spans="2:7">
      <c r="B5" t="s">
        <v>35</v>
      </c>
      <c r="D5" t="s">
        <v>62</v>
      </c>
    </row>
    <row r="6" spans="2:7">
      <c r="B6" t="s">
        <v>36</v>
      </c>
    </row>
    <row r="7" spans="2:7">
      <c r="B7" t="s">
        <v>37</v>
      </c>
    </row>
    <row r="8" spans="2:7">
      <c r="B8" t="s">
        <v>38</v>
      </c>
    </row>
    <row r="9" spans="2:7">
      <c r="B9" t="s">
        <v>39</v>
      </c>
    </row>
    <row r="10" spans="2:7">
      <c r="B10" t="s">
        <v>40</v>
      </c>
    </row>
    <row r="11" spans="2:7">
      <c r="B11" t="s">
        <v>41</v>
      </c>
    </row>
    <row r="12" spans="2:7">
      <c r="B12" t="s">
        <v>42</v>
      </c>
    </row>
    <row r="13" spans="2:7">
      <c r="B13" t="s">
        <v>43</v>
      </c>
    </row>
    <row r="14" spans="2:7">
      <c r="B14" t="s">
        <v>44</v>
      </c>
    </row>
    <row r="15" spans="2:7">
      <c r="B15" t="s">
        <v>45</v>
      </c>
    </row>
    <row r="16" spans="2:7">
      <c r="B16" t="s">
        <v>46</v>
      </c>
    </row>
    <row r="17" spans="2:2">
      <c r="B17" t="s">
        <v>47</v>
      </c>
    </row>
    <row r="18" spans="2:2">
      <c r="B18" t="s">
        <v>48</v>
      </c>
    </row>
    <row r="19" spans="2:2">
      <c r="B19" t="s">
        <v>49</v>
      </c>
    </row>
    <row r="20" spans="2:2">
      <c r="B20" t="s">
        <v>50</v>
      </c>
    </row>
    <row r="21" spans="2:2">
      <c r="B21" t="s">
        <v>51</v>
      </c>
    </row>
    <row r="22" spans="2:2">
      <c r="B22" t="s">
        <v>52</v>
      </c>
    </row>
    <row r="23" spans="2:2">
      <c r="B23" t="s">
        <v>53</v>
      </c>
    </row>
    <row r="24" spans="2:2">
      <c r="B24" t="s">
        <v>54</v>
      </c>
    </row>
    <row r="25" spans="2:2">
      <c r="B25" t="s">
        <v>55</v>
      </c>
    </row>
    <row r="26" spans="2:2">
      <c r="B26" t="s">
        <v>56</v>
      </c>
    </row>
    <row r="27" spans="2:2">
      <c r="B27" t="s">
        <v>57</v>
      </c>
    </row>
    <row r="28" spans="2:2">
      <c r="B28" t="s">
        <v>58</v>
      </c>
    </row>
    <row r="29" spans="2:2">
      <c r="B29" t="s">
        <v>59</v>
      </c>
    </row>
    <row r="30" spans="2:2">
      <c r="B30" t="s">
        <v>60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2006-74EF-4C96-8CC8-0E0CA0EF1B4A}">
  <dimension ref="A2:AI93"/>
  <sheetViews>
    <sheetView topLeftCell="A4" workbookViewId="0">
      <selection activeCell="G4" sqref="G4"/>
    </sheetView>
  </sheetViews>
  <sheetFormatPr defaultRowHeight="13"/>
  <cols>
    <col min="1" max="2" width="5" customWidth="1"/>
    <col min="3" max="3" width="2.26953125" customWidth="1"/>
    <col min="4" max="5" width="5" customWidth="1"/>
    <col min="6" max="6" width="2.26953125" customWidth="1"/>
    <col min="7" max="8" width="5" customWidth="1"/>
    <col min="9" max="9" width="2.26953125" customWidth="1"/>
    <col min="10" max="11" width="5" customWidth="1"/>
    <col min="12" max="12" width="2.26953125" customWidth="1"/>
    <col min="13" max="14" width="5" customWidth="1"/>
    <col min="15" max="15" width="2.26953125" customWidth="1"/>
    <col min="16" max="17" width="5" customWidth="1"/>
    <col min="18" max="18" width="2.26953125" customWidth="1"/>
    <col min="19" max="20" width="5" customWidth="1"/>
    <col min="21" max="21" width="2.26953125" customWidth="1"/>
    <col min="22" max="23" width="5" customWidth="1"/>
    <col min="24" max="24" width="2.26953125" customWidth="1"/>
    <col min="25" max="26" width="5" customWidth="1"/>
    <col min="27" max="27" width="2.26953125" customWidth="1"/>
    <col min="28" max="29" width="5" customWidth="1"/>
    <col min="30" max="30" width="2.26953125" customWidth="1"/>
    <col min="31" max="32" width="5" customWidth="1"/>
    <col min="33" max="33" width="2.26953125" customWidth="1"/>
    <col min="34" max="37" width="5" customWidth="1"/>
  </cols>
  <sheetData>
    <row r="2" spans="1:35">
      <c r="A2">
        <v>2025</v>
      </c>
      <c r="B2" t="s">
        <v>69</v>
      </c>
    </row>
    <row r="3" spans="1:35">
      <c r="A3" s="28" t="s">
        <v>82</v>
      </c>
      <c r="B3" s="28"/>
      <c r="D3" s="28" t="s">
        <v>83</v>
      </c>
      <c r="E3" s="28"/>
      <c r="G3" s="28" t="s">
        <v>84</v>
      </c>
      <c r="H3" s="28"/>
      <c r="J3" s="28" t="s">
        <v>85</v>
      </c>
      <c r="K3" s="28"/>
      <c r="M3" s="28" t="s">
        <v>86</v>
      </c>
      <c r="N3" s="28"/>
      <c r="P3" s="28" t="s">
        <v>87</v>
      </c>
      <c r="Q3" s="28"/>
      <c r="S3" s="28" t="s">
        <v>88</v>
      </c>
      <c r="T3" s="28"/>
      <c r="V3" s="28" t="s">
        <v>89</v>
      </c>
      <c r="W3" s="28"/>
      <c r="Y3" s="28" t="s">
        <v>90</v>
      </c>
      <c r="Z3" s="28"/>
      <c r="AB3" s="28" t="s">
        <v>91</v>
      </c>
      <c r="AC3" s="28"/>
      <c r="AE3" s="28" t="s">
        <v>92</v>
      </c>
      <c r="AF3" s="28"/>
      <c r="AH3" s="28" t="s">
        <v>93</v>
      </c>
      <c r="AI3" s="28"/>
    </row>
    <row r="4" spans="1:35">
      <c r="A4">
        <v>1</v>
      </c>
      <c r="B4" s="16" t="s">
        <v>94</v>
      </c>
      <c r="D4">
        <v>1</v>
      </c>
      <c r="E4" s="16" t="s">
        <v>97</v>
      </c>
      <c r="G4">
        <v>1</v>
      </c>
      <c r="H4" s="16" t="s">
        <v>78</v>
      </c>
      <c r="J4">
        <v>1</v>
      </c>
      <c r="K4" t="s">
        <v>94</v>
      </c>
      <c r="M4">
        <v>1</v>
      </c>
      <c r="N4" t="s">
        <v>77</v>
      </c>
      <c r="P4">
        <v>1</v>
      </c>
      <c r="Q4" t="s">
        <v>81</v>
      </c>
      <c r="S4">
        <v>1</v>
      </c>
      <c r="T4" t="s">
        <v>95</v>
      </c>
      <c r="V4">
        <v>1</v>
      </c>
      <c r="W4" t="s">
        <v>103</v>
      </c>
      <c r="Y4">
        <v>1</v>
      </c>
      <c r="Z4" t="s">
        <v>81</v>
      </c>
      <c r="AB4">
        <v>1</v>
      </c>
      <c r="AC4" t="s">
        <v>79</v>
      </c>
      <c r="AE4">
        <v>1</v>
      </c>
      <c r="AF4" t="s">
        <v>21</v>
      </c>
      <c r="AH4">
        <v>1</v>
      </c>
      <c r="AI4" t="s">
        <v>21</v>
      </c>
    </row>
    <row r="5" spans="1:35">
      <c r="A5">
        <v>2</v>
      </c>
      <c r="B5" s="16" t="s">
        <v>95</v>
      </c>
      <c r="D5">
        <v>2</v>
      </c>
      <c r="E5" s="16" t="s">
        <v>98</v>
      </c>
      <c r="G5">
        <v>2</v>
      </c>
      <c r="H5" s="16" t="s">
        <v>102</v>
      </c>
      <c r="J5">
        <v>2</v>
      </c>
      <c r="K5" t="s">
        <v>95</v>
      </c>
      <c r="M5">
        <v>2</v>
      </c>
      <c r="N5" t="s">
        <v>103</v>
      </c>
      <c r="P5">
        <v>2</v>
      </c>
      <c r="Q5" t="s">
        <v>94</v>
      </c>
      <c r="S5">
        <v>2</v>
      </c>
      <c r="T5" t="s">
        <v>97</v>
      </c>
      <c r="V5">
        <v>2</v>
      </c>
      <c r="W5" t="s">
        <v>78</v>
      </c>
      <c r="Y5">
        <v>2</v>
      </c>
      <c r="Z5" t="s">
        <v>94</v>
      </c>
      <c r="AB5">
        <v>2</v>
      </c>
      <c r="AC5" t="s">
        <v>77</v>
      </c>
      <c r="AE5">
        <v>2</v>
      </c>
      <c r="AF5" t="s">
        <v>81</v>
      </c>
      <c r="AH5">
        <v>2</v>
      </c>
      <c r="AI5" t="s">
        <v>81</v>
      </c>
    </row>
    <row r="6" spans="1:35">
      <c r="A6">
        <v>3</v>
      </c>
      <c r="B6" s="16" t="s">
        <v>71</v>
      </c>
      <c r="D6">
        <v>3</v>
      </c>
      <c r="E6" s="16" t="s">
        <v>99</v>
      </c>
      <c r="G6">
        <v>3</v>
      </c>
      <c r="H6" s="16" t="s">
        <v>76</v>
      </c>
      <c r="J6">
        <v>3</v>
      </c>
      <c r="K6" t="s">
        <v>71</v>
      </c>
      <c r="M6">
        <v>3</v>
      </c>
      <c r="N6" t="s">
        <v>74</v>
      </c>
      <c r="P6">
        <v>3</v>
      </c>
      <c r="Q6" t="s">
        <v>70</v>
      </c>
      <c r="S6">
        <v>3</v>
      </c>
      <c r="T6" t="s">
        <v>72</v>
      </c>
      <c r="V6">
        <v>3</v>
      </c>
      <c r="W6" t="s">
        <v>101</v>
      </c>
      <c r="Y6">
        <v>3</v>
      </c>
      <c r="Z6" t="s">
        <v>70</v>
      </c>
      <c r="AB6">
        <v>3</v>
      </c>
      <c r="AC6" t="s">
        <v>73</v>
      </c>
      <c r="AE6">
        <v>3</v>
      </c>
      <c r="AF6" t="s">
        <v>76</v>
      </c>
      <c r="AH6">
        <v>3</v>
      </c>
      <c r="AI6" t="s">
        <v>76</v>
      </c>
    </row>
    <row r="7" spans="1:35">
      <c r="A7">
        <v>4</v>
      </c>
      <c r="B7" s="16" t="s">
        <v>72</v>
      </c>
      <c r="D7">
        <v>4</v>
      </c>
      <c r="E7" s="16" t="s">
        <v>100</v>
      </c>
      <c r="G7">
        <v>4</v>
      </c>
      <c r="H7" s="16" t="s">
        <v>70</v>
      </c>
      <c r="J7">
        <v>4</v>
      </c>
      <c r="K7" t="s">
        <v>72</v>
      </c>
      <c r="M7">
        <v>4</v>
      </c>
      <c r="N7" t="s">
        <v>75</v>
      </c>
      <c r="P7">
        <v>4</v>
      </c>
      <c r="Q7" t="s">
        <v>71</v>
      </c>
      <c r="S7">
        <v>4</v>
      </c>
      <c r="T7" t="s">
        <v>73</v>
      </c>
      <c r="V7">
        <v>4</v>
      </c>
      <c r="W7" t="s">
        <v>76</v>
      </c>
      <c r="Y7">
        <v>4</v>
      </c>
      <c r="Z7" t="s">
        <v>71</v>
      </c>
      <c r="AB7">
        <v>4</v>
      </c>
      <c r="AC7" t="s">
        <v>74</v>
      </c>
      <c r="AE7">
        <v>4</v>
      </c>
      <c r="AF7" t="s">
        <v>70</v>
      </c>
      <c r="AH7">
        <v>4</v>
      </c>
      <c r="AI7" t="s">
        <v>70</v>
      </c>
    </row>
    <row r="8" spans="1:35">
      <c r="A8">
        <v>5</v>
      </c>
      <c r="B8" s="16" t="s">
        <v>73</v>
      </c>
      <c r="D8">
        <v>5</v>
      </c>
      <c r="E8" s="16" t="s">
        <v>101</v>
      </c>
      <c r="G8">
        <v>5</v>
      </c>
      <c r="H8" s="16" t="s">
        <v>71</v>
      </c>
      <c r="J8">
        <v>5</v>
      </c>
      <c r="K8" t="s">
        <v>73</v>
      </c>
      <c r="M8">
        <v>5</v>
      </c>
      <c r="N8" t="s">
        <v>76</v>
      </c>
      <c r="P8">
        <v>5</v>
      </c>
      <c r="Q8" t="s">
        <v>72</v>
      </c>
      <c r="S8">
        <v>5</v>
      </c>
      <c r="T8" t="s">
        <v>74</v>
      </c>
      <c r="V8">
        <v>5</v>
      </c>
      <c r="W8" t="s">
        <v>70</v>
      </c>
      <c r="Y8">
        <v>5</v>
      </c>
      <c r="Z8" t="s">
        <v>72</v>
      </c>
      <c r="AB8">
        <v>5</v>
      </c>
      <c r="AC8" t="s">
        <v>75</v>
      </c>
      <c r="AE8">
        <v>5</v>
      </c>
      <c r="AF8" t="s">
        <v>71</v>
      </c>
      <c r="AH8">
        <v>5</v>
      </c>
      <c r="AI8" t="s">
        <v>71</v>
      </c>
    </row>
    <row r="9" spans="1:35">
      <c r="A9">
        <v>6</v>
      </c>
      <c r="B9" s="16" t="s">
        <v>74</v>
      </c>
      <c r="D9">
        <v>6</v>
      </c>
      <c r="E9" s="16" t="s">
        <v>96</v>
      </c>
      <c r="G9">
        <v>6</v>
      </c>
      <c r="H9" s="16" t="s">
        <v>72</v>
      </c>
      <c r="J9">
        <v>6</v>
      </c>
      <c r="K9" t="s">
        <v>74</v>
      </c>
      <c r="M9">
        <v>6</v>
      </c>
      <c r="N9" t="s">
        <v>70</v>
      </c>
      <c r="P9">
        <v>6</v>
      </c>
      <c r="Q9" t="s">
        <v>73</v>
      </c>
      <c r="S9">
        <v>6</v>
      </c>
      <c r="T9" t="s">
        <v>75</v>
      </c>
      <c r="V9">
        <v>6</v>
      </c>
      <c r="W9" t="s">
        <v>71</v>
      </c>
      <c r="Y9">
        <v>6</v>
      </c>
      <c r="Z9" t="s">
        <v>73</v>
      </c>
      <c r="AB9">
        <v>6</v>
      </c>
      <c r="AC9" t="s">
        <v>76</v>
      </c>
      <c r="AE9">
        <v>6</v>
      </c>
      <c r="AF9" t="s">
        <v>72</v>
      </c>
      <c r="AH9">
        <v>6</v>
      </c>
      <c r="AI9" t="s">
        <v>72</v>
      </c>
    </row>
    <row r="10" spans="1:35">
      <c r="A10">
        <v>7</v>
      </c>
      <c r="B10" s="16" t="s">
        <v>75</v>
      </c>
      <c r="D10">
        <v>7</v>
      </c>
      <c r="E10" s="16" t="s">
        <v>70</v>
      </c>
      <c r="G10">
        <v>7</v>
      </c>
      <c r="H10" s="16" t="s">
        <v>73</v>
      </c>
      <c r="J10">
        <v>7</v>
      </c>
      <c r="K10" t="s">
        <v>75</v>
      </c>
      <c r="M10">
        <v>7</v>
      </c>
      <c r="N10" t="s">
        <v>71</v>
      </c>
      <c r="P10">
        <v>7</v>
      </c>
      <c r="Q10" t="s">
        <v>74</v>
      </c>
      <c r="S10">
        <v>7</v>
      </c>
      <c r="T10" t="s">
        <v>76</v>
      </c>
      <c r="V10">
        <v>7</v>
      </c>
      <c r="W10" t="s">
        <v>72</v>
      </c>
      <c r="Y10">
        <v>7</v>
      </c>
      <c r="Z10" t="s">
        <v>74</v>
      </c>
      <c r="AB10">
        <v>7</v>
      </c>
      <c r="AC10" t="s">
        <v>70</v>
      </c>
      <c r="AE10">
        <v>7</v>
      </c>
      <c r="AF10" t="s">
        <v>73</v>
      </c>
      <c r="AH10">
        <v>7</v>
      </c>
      <c r="AI10" t="s">
        <v>73</v>
      </c>
    </row>
    <row r="11" spans="1:35">
      <c r="A11">
        <v>8</v>
      </c>
      <c r="B11" s="16" t="s">
        <v>76</v>
      </c>
      <c r="D11">
        <v>8</v>
      </c>
      <c r="E11" s="16" t="s">
        <v>71</v>
      </c>
      <c r="G11">
        <v>8</v>
      </c>
      <c r="H11" s="16" t="s">
        <v>74</v>
      </c>
      <c r="J11">
        <v>8</v>
      </c>
      <c r="K11" t="s">
        <v>76</v>
      </c>
      <c r="M11">
        <v>8</v>
      </c>
      <c r="N11" t="s">
        <v>72</v>
      </c>
      <c r="P11">
        <v>8</v>
      </c>
      <c r="Q11" t="s">
        <v>75</v>
      </c>
      <c r="S11">
        <v>8</v>
      </c>
      <c r="T11" t="s">
        <v>70</v>
      </c>
      <c r="V11">
        <v>8</v>
      </c>
      <c r="W11" t="s">
        <v>73</v>
      </c>
      <c r="Y11">
        <v>8</v>
      </c>
      <c r="Z11" t="s">
        <v>75</v>
      </c>
      <c r="AB11">
        <v>8</v>
      </c>
      <c r="AC11" t="s">
        <v>71</v>
      </c>
      <c r="AE11">
        <v>8</v>
      </c>
      <c r="AF11" t="s">
        <v>74</v>
      </c>
      <c r="AH11">
        <v>8</v>
      </c>
      <c r="AI11" t="s">
        <v>74</v>
      </c>
    </row>
    <row r="12" spans="1:35">
      <c r="A12">
        <v>9</v>
      </c>
      <c r="B12" s="16" t="s">
        <v>70</v>
      </c>
      <c r="D12">
        <v>9</v>
      </c>
      <c r="E12" s="16" t="s">
        <v>72</v>
      </c>
      <c r="G12">
        <v>9</v>
      </c>
      <c r="H12" s="16" t="s">
        <v>75</v>
      </c>
      <c r="J12">
        <v>9</v>
      </c>
      <c r="K12" t="s">
        <v>70</v>
      </c>
      <c r="M12">
        <v>9</v>
      </c>
      <c r="N12" t="s">
        <v>73</v>
      </c>
      <c r="P12">
        <v>9</v>
      </c>
      <c r="Q12" t="s">
        <v>76</v>
      </c>
      <c r="S12">
        <v>9</v>
      </c>
      <c r="T12" t="s">
        <v>71</v>
      </c>
      <c r="V12">
        <v>9</v>
      </c>
      <c r="W12" t="s">
        <v>74</v>
      </c>
      <c r="Y12">
        <v>9</v>
      </c>
      <c r="Z12" t="s">
        <v>76</v>
      </c>
      <c r="AB12">
        <v>9</v>
      </c>
      <c r="AC12" t="s">
        <v>72</v>
      </c>
      <c r="AE12">
        <v>9</v>
      </c>
      <c r="AF12" t="s">
        <v>75</v>
      </c>
      <c r="AH12">
        <v>9</v>
      </c>
      <c r="AI12" t="s">
        <v>75</v>
      </c>
    </row>
    <row r="13" spans="1:35">
      <c r="A13">
        <v>10</v>
      </c>
      <c r="B13" s="16" t="s">
        <v>71</v>
      </c>
      <c r="D13">
        <v>10</v>
      </c>
      <c r="E13" s="16" t="s">
        <v>73</v>
      </c>
      <c r="G13">
        <v>10</v>
      </c>
      <c r="H13" s="16" t="s">
        <v>76</v>
      </c>
      <c r="J13">
        <v>10</v>
      </c>
      <c r="K13" t="s">
        <v>71</v>
      </c>
      <c r="M13">
        <v>10</v>
      </c>
      <c r="N13" t="s">
        <v>74</v>
      </c>
      <c r="P13">
        <v>10</v>
      </c>
      <c r="Q13" t="s">
        <v>70</v>
      </c>
      <c r="S13">
        <v>10</v>
      </c>
      <c r="T13" t="s">
        <v>72</v>
      </c>
      <c r="V13">
        <v>10</v>
      </c>
      <c r="W13" t="s">
        <v>75</v>
      </c>
      <c r="Y13">
        <v>10</v>
      </c>
      <c r="Z13" t="s">
        <v>70</v>
      </c>
      <c r="AB13">
        <v>10</v>
      </c>
      <c r="AC13" t="s">
        <v>73</v>
      </c>
      <c r="AE13">
        <v>10</v>
      </c>
      <c r="AF13" t="s">
        <v>76</v>
      </c>
      <c r="AH13">
        <v>10</v>
      </c>
      <c r="AI13" t="s">
        <v>76</v>
      </c>
    </row>
    <row r="14" spans="1:35">
      <c r="A14">
        <v>11</v>
      </c>
      <c r="B14" s="16" t="s">
        <v>72</v>
      </c>
      <c r="D14">
        <v>11</v>
      </c>
      <c r="E14" s="16" t="s">
        <v>74</v>
      </c>
      <c r="G14">
        <v>11</v>
      </c>
      <c r="H14" s="16" t="s">
        <v>70</v>
      </c>
      <c r="J14">
        <v>11</v>
      </c>
      <c r="K14" t="s">
        <v>72</v>
      </c>
      <c r="M14">
        <v>11</v>
      </c>
      <c r="N14" t="s">
        <v>101</v>
      </c>
      <c r="P14">
        <v>11</v>
      </c>
      <c r="Q14" t="s">
        <v>71</v>
      </c>
      <c r="S14">
        <v>11</v>
      </c>
      <c r="T14" t="s">
        <v>73</v>
      </c>
      <c r="V14">
        <v>11</v>
      </c>
      <c r="W14" t="s">
        <v>76</v>
      </c>
      <c r="Y14">
        <v>11</v>
      </c>
      <c r="Z14" t="s">
        <v>71</v>
      </c>
      <c r="AB14">
        <v>11</v>
      </c>
      <c r="AC14" t="s">
        <v>74</v>
      </c>
      <c r="AE14">
        <v>11</v>
      </c>
      <c r="AF14" t="s">
        <v>104</v>
      </c>
      <c r="AH14">
        <v>11</v>
      </c>
      <c r="AI14" t="s">
        <v>70</v>
      </c>
    </row>
    <row r="15" spans="1:35">
      <c r="A15">
        <v>12</v>
      </c>
      <c r="B15" s="16" t="s">
        <v>73</v>
      </c>
      <c r="D15">
        <v>12</v>
      </c>
      <c r="E15" s="16" t="s">
        <v>75</v>
      </c>
      <c r="G15">
        <v>12</v>
      </c>
      <c r="H15" s="16" t="s">
        <v>71</v>
      </c>
      <c r="J15">
        <v>12</v>
      </c>
      <c r="K15" t="s">
        <v>73</v>
      </c>
      <c r="M15">
        <v>12</v>
      </c>
      <c r="N15" t="s">
        <v>76</v>
      </c>
      <c r="P15">
        <v>12</v>
      </c>
      <c r="Q15" t="s">
        <v>72</v>
      </c>
      <c r="S15">
        <v>12</v>
      </c>
      <c r="T15" t="s">
        <v>74</v>
      </c>
      <c r="V15">
        <v>12</v>
      </c>
      <c r="W15" t="s">
        <v>70</v>
      </c>
      <c r="Y15">
        <v>12</v>
      </c>
      <c r="Z15" t="s">
        <v>72</v>
      </c>
      <c r="AB15">
        <v>12</v>
      </c>
      <c r="AC15" t="s">
        <v>101</v>
      </c>
      <c r="AE15">
        <v>12</v>
      </c>
      <c r="AF15" t="s">
        <v>71</v>
      </c>
      <c r="AH15">
        <v>12</v>
      </c>
      <c r="AI15" t="s">
        <v>71</v>
      </c>
    </row>
    <row r="16" spans="1:35">
      <c r="A16">
        <v>13</v>
      </c>
      <c r="B16" s="16" t="s">
        <v>74</v>
      </c>
      <c r="D16">
        <v>13</v>
      </c>
      <c r="E16" s="16" t="s">
        <v>76</v>
      </c>
      <c r="G16">
        <v>13</v>
      </c>
      <c r="H16" s="16" t="s">
        <v>72</v>
      </c>
      <c r="J16">
        <v>13</v>
      </c>
      <c r="K16" t="s">
        <v>74</v>
      </c>
      <c r="M16">
        <v>13</v>
      </c>
      <c r="N16" t="s">
        <v>70</v>
      </c>
      <c r="P16">
        <v>13</v>
      </c>
      <c r="Q16" t="s">
        <v>73</v>
      </c>
      <c r="S16">
        <v>13</v>
      </c>
      <c r="T16" t="s">
        <v>101</v>
      </c>
      <c r="V16">
        <v>13</v>
      </c>
      <c r="W16" t="s">
        <v>71</v>
      </c>
      <c r="Y16">
        <v>13</v>
      </c>
      <c r="Z16" t="s">
        <v>73</v>
      </c>
      <c r="AB16">
        <v>13</v>
      </c>
      <c r="AC16" t="s">
        <v>76</v>
      </c>
      <c r="AE16">
        <v>13</v>
      </c>
      <c r="AF16" t="s">
        <v>72</v>
      </c>
      <c r="AH16">
        <v>13</v>
      </c>
      <c r="AI16" t="s">
        <v>72</v>
      </c>
    </row>
    <row r="17" spans="1:35">
      <c r="A17">
        <v>14</v>
      </c>
      <c r="B17" s="16" t="s">
        <v>75</v>
      </c>
      <c r="D17">
        <v>14</v>
      </c>
      <c r="E17" s="16" t="s">
        <v>70</v>
      </c>
      <c r="G17">
        <v>14</v>
      </c>
      <c r="H17" s="16" t="s">
        <v>73</v>
      </c>
      <c r="J17">
        <v>14</v>
      </c>
      <c r="K17" t="s">
        <v>75</v>
      </c>
      <c r="M17">
        <v>14</v>
      </c>
      <c r="N17" t="s">
        <v>71</v>
      </c>
      <c r="P17">
        <v>14</v>
      </c>
      <c r="Q17" t="s">
        <v>74</v>
      </c>
      <c r="S17">
        <v>14</v>
      </c>
      <c r="T17" t="s">
        <v>76</v>
      </c>
      <c r="V17">
        <v>14</v>
      </c>
      <c r="W17" t="s">
        <v>72</v>
      </c>
      <c r="Y17">
        <v>14</v>
      </c>
      <c r="Z17" t="s">
        <v>74</v>
      </c>
      <c r="AB17">
        <v>14</v>
      </c>
      <c r="AC17" t="s">
        <v>70</v>
      </c>
      <c r="AE17">
        <v>14</v>
      </c>
      <c r="AF17" t="s">
        <v>73</v>
      </c>
      <c r="AH17">
        <v>14</v>
      </c>
      <c r="AI17" t="s">
        <v>73</v>
      </c>
    </row>
    <row r="18" spans="1:35">
      <c r="A18">
        <v>15</v>
      </c>
      <c r="B18" s="16" t="s">
        <v>76</v>
      </c>
      <c r="D18">
        <v>15</v>
      </c>
      <c r="E18" s="16" t="s">
        <v>71</v>
      </c>
      <c r="G18">
        <v>15</v>
      </c>
      <c r="H18" s="16" t="s">
        <v>74</v>
      </c>
      <c r="J18">
        <v>15</v>
      </c>
      <c r="K18" t="s">
        <v>76</v>
      </c>
      <c r="M18">
        <v>15</v>
      </c>
      <c r="N18" t="s">
        <v>72</v>
      </c>
      <c r="P18">
        <v>15</v>
      </c>
      <c r="Q18" t="s">
        <v>101</v>
      </c>
      <c r="S18">
        <v>15</v>
      </c>
      <c r="T18" t="s">
        <v>70</v>
      </c>
      <c r="V18">
        <v>15</v>
      </c>
      <c r="W18" t="s">
        <v>73</v>
      </c>
      <c r="Y18">
        <v>15</v>
      </c>
      <c r="Z18" t="s">
        <v>75</v>
      </c>
      <c r="AB18">
        <v>15</v>
      </c>
      <c r="AC18" t="s">
        <v>71</v>
      </c>
      <c r="AE18">
        <v>15</v>
      </c>
      <c r="AF18" t="s">
        <v>74</v>
      </c>
      <c r="AH18">
        <v>15</v>
      </c>
      <c r="AI18" t="s">
        <v>74</v>
      </c>
    </row>
    <row r="19" spans="1:35">
      <c r="A19">
        <v>16</v>
      </c>
      <c r="B19" s="16" t="s">
        <v>70</v>
      </c>
      <c r="D19">
        <v>16</v>
      </c>
      <c r="E19" s="16" t="s">
        <v>72</v>
      </c>
      <c r="G19">
        <v>16</v>
      </c>
      <c r="H19" s="16" t="s">
        <v>75</v>
      </c>
      <c r="J19">
        <v>16</v>
      </c>
      <c r="K19" t="s">
        <v>70</v>
      </c>
      <c r="M19">
        <v>16</v>
      </c>
      <c r="N19" t="s">
        <v>73</v>
      </c>
      <c r="P19">
        <v>16</v>
      </c>
      <c r="Q19" t="s">
        <v>76</v>
      </c>
      <c r="S19">
        <v>16</v>
      </c>
      <c r="T19" t="s">
        <v>71</v>
      </c>
      <c r="V19">
        <v>16</v>
      </c>
      <c r="W19" t="s">
        <v>74</v>
      </c>
      <c r="Y19">
        <v>16</v>
      </c>
      <c r="Z19" t="s">
        <v>76</v>
      </c>
      <c r="AB19">
        <v>16</v>
      </c>
      <c r="AC19" t="s">
        <v>72</v>
      </c>
      <c r="AE19">
        <v>16</v>
      </c>
      <c r="AF19" t="s">
        <v>75</v>
      </c>
      <c r="AH19">
        <v>16</v>
      </c>
      <c r="AI19" t="s">
        <v>75</v>
      </c>
    </row>
    <row r="20" spans="1:35">
      <c r="A20">
        <v>17</v>
      </c>
      <c r="B20" s="16" t="s">
        <v>71</v>
      </c>
      <c r="D20">
        <v>17</v>
      </c>
      <c r="E20" s="16" t="s">
        <v>73</v>
      </c>
      <c r="G20">
        <v>17</v>
      </c>
      <c r="H20" s="16" t="s">
        <v>76</v>
      </c>
      <c r="J20">
        <v>17</v>
      </c>
      <c r="K20" t="s">
        <v>71</v>
      </c>
      <c r="M20">
        <v>17</v>
      </c>
      <c r="N20" t="s">
        <v>74</v>
      </c>
      <c r="P20">
        <v>17</v>
      </c>
      <c r="Q20" t="s">
        <v>70</v>
      </c>
      <c r="S20">
        <v>17</v>
      </c>
      <c r="T20" t="s">
        <v>72</v>
      </c>
      <c r="V20">
        <v>17</v>
      </c>
      <c r="W20" t="s">
        <v>75</v>
      </c>
      <c r="Y20">
        <v>17</v>
      </c>
      <c r="Z20" t="s">
        <v>70</v>
      </c>
      <c r="AB20">
        <v>17</v>
      </c>
      <c r="AC20" t="s">
        <v>73</v>
      </c>
      <c r="AE20">
        <v>17</v>
      </c>
      <c r="AF20" t="s">
        <v>76</v>
      </c>
      <c r="AH20">
        <v>17</v>
      </c>
      <c r="AI20" t="s">
        <v>76</v>
      </c>
    </row>
    <row r="21" spans="1:35">
      <c r="A21">
        <v>18</v>
      </c>
      <c r="B21" s="16" t="s">
        <v>72</v>
      </c>
      <c r="D21">
        <v>18</v>
      </c>
      <c r="E21" s="16" t="s">
        <v>74</v>
      </c>
      <c r="G21">
        <v>18</v>
      </c>
      <c r="H21" s="16" t="s">
        <v>70</v>
      </c>
      <c r="J21">
        <v>18</v>
      </c>
      <c r="K21" t="s">
        <v>72</v>
      </c>
      <c r="M21">
        <v>18</v>
      </c>
      <c r="N21" t="s">
        <v>75</v>
      </c>
      <c r="P21">
        <v>18</v>
      </c>
      <c r="Q21" t="s">
        <v>71</v>
      </c>
      <c r="S21">
        <v>18</v>
      </c>
      <c r="T21" t="s">
        <v>73</v>
      </c>
      <c r="V21">
        <v>18</v>
      </c>
      <c r="W21" t="s">
        <v>76</v>
      </c>
      <c r="Y21">
        <v>18</v>
      </c>
      <c r="Z21" t="s">
        <v>71</v>
      </c>
      <c r="AB21">
        <v>18</v>
      </c>
      <c r="AC21" t="s">
        <v>74</v>
      </c>
      <c r="AE21">
        <v>18</v>
      </c>
      <c r="AF21" t="s">
        <v>70</v>
      </c>
      <c r="AH21">
        <v>18</v>
      </c>
      <c r="AI21" t="s">
        <v>70</v>
      </c>
    </row>
    <row r="22" spans="1:35">
      <c r="A22">
        <v>19</v>
      </c>
      <c r="B22" s="16" t="s">
        <v>73</v>
      </c>
      <c r="D22">
        <v>19</v>
      </c>
      <c r="E22" s="16" t="s">
        <v>75</v>
      </c>
      <c r="G22">
        <v>19</v>
      </c>
      <c r="H22" s="16" t="s">
        <v>71</v>
      </c>
      <c r="J22">
        <v>19</v>
      </c>
      <c r="K22" t="s">
        <v>73</v>
      </c>
      <c r="M22">
        <v>19</v>
      </c>
      <c r="N22" t="s">
        <v>76</v>
      </c>
      <c r="P22">
        <v>19</v>
      </c>
      <c r="Q22" t="s">
        <v>72</v>
      </c>
      <c r="S22">
        <v>19</v>
      </c>
      <c r="T22" t="s">
        <v>74</v>
      </c>
      <c r="V22">
        <v>19</v>
      </c>
      <c r="W22" t="s">
        <v>70</v>
      </c>
      <c r="Y22">
        <v>19</v>
      </c>
      <c r="Z22" t="s">
        <v>72</v>
      </c>
      <c r="AB22">
        <v>19</v>
      </c>
      <c r="AC22" t="s">
        <v>75</v>
      </c>
      <c r="AE22">
        <v>19</v>
      </c>
      <c r="AF22" t="s">
        <v>71</v>
      </c>
      <c r="AH22">
        <v>19</v>
      </c>
      <c r="AI22" t="s">
        <v>71</v>
      </c>
    </row>
    <row r="23" spans="1:35">
      <c r="A23">
        <v>20</v>
      </c>
      <c r="B23" s="16" t="s">
        <v>74</v>
      </c>
      <c r="D23">
        <v>20</v>
      </c>
      <c r="E23" s="16" t="s">
        <v>76</v>
      </c>
      <c r="G23">
        <v>20</v>
      </c>
      <c r="H23" s="16" t="s">
        <v>72</v>
      </c>
      <c r="J23">
        <v>20</v>
      </c>
      <c r="K23" t="s">
        <v>74</v>
      </c>
      <c r="M23">
        <v>20</v>
      </c>
      <c r="N23" t="s">
        <v>70</v>
      </c>
      <c r="P23">
        <v>20</v>
      </c>
      <c r="Q23" t="s">
        <v>73</v>
      </c>
      <c r="S23">
        <v>20</v>
      </c>
      <c r="T23" t="s">
        <v>75</v>
      </c>
      <c r="V23">
        <v>20</v>
      </c>
      <c r="W23" t="s">
        <v>71</v>
      </c>
      <c r="Y23">
        <v>20</v>
      </c>
      <c r="Z23" t="s">
        <v>73</v>
      </c>
      <c r="AB23">
        <v>20</v>
      </c>
      <c r="AC23" t="s">
        <v>76</v>
      </c>
      <c r="AE23">
        <v>20</v>
      </c>
      <c r="AF23" t="s">
        <v>72</v>
      </c>
      <c r="AH23">
        <v>20</v>
      </c>
      <c r="AI23" t="s">
        <v>105</v>
      </c>
    </row>
    <row r="24" spans="1:35">
      <c r="A24">
        <v>21</v>
      </c>
      <c r="B24" s="16" t="s">
        <v>75</v>
      </c>
      <c r="D24">
        <v>21</v>
      </c>
      <c r="E24" s="16" t="s">
        <v>70</v>
      </c>
      <c r="G24">
        <v>21</v>
      </c>
      <c r="H24" s="16" t="s">
        <v>73</v>
      </c>
      <c r="J24">
        <v>21</v>
      </c>
      <c r="K24" t="s">
        <v>101</v>
      </c>
      <c r="M24">
        <v>21</v>
      </c>
      <c r="N24" t="s">
        <v>71</v>
      </c>
      <c r="P24">
        <v>21</v>
      </c>
      <c r="Q24" t="s">
        <v>74</v>
      </c>
      <c r="S24">
        <v>21</v>
      </c>
      <c r="T24" t="s">
        <v>76</v>
      </c>
      <c r="V24">
        <v>21</v>
      </c>
      <c r="W24" t="s">
        <v>72</v>
      </c>
      <c r="Y24">
        <v>21</v>
      </c>
      <c r="Z24" t="s">
        <v>74</v>
      </c>
      <c r="AB24">
        <v>21</v>
      </c>
      <c r="AC24" t="s">
        <v>70</v>
      </c>
      <c r="AE24">
        <v>21</v>
      </c>
      <c r="AF24" t="s">
        <v>73</v>
      </c>
      <c r="AH24">
        <v>21</v>
      </c>
      <c r="AI24" t="s">
        <v>73</v>
      </c>
    </row>
    <row r="25" spans="1:35">
      <c r="A25">
        <v>22</v>
      </c>
      <c r="B25" s="16" t="s">
        <v>76</v>
      </c>
      <c r="D25">
        <v>22</v>
      </c>
      <c r="E25" s="16" t="s">
        <v>71</v>
      </c>
      <c r="G25">
        <v>22</v>
      </c>
      <c r="H25" s="16" t="s">
        <v>74</v>
      </c>
      <c r="J25">
        <v>22</v>
      </c>
      <c r="K25" t="s">
        <v>76</v>
      </c>
      <c r="M25">
        <v>22</v>
      </c>
      <c r="N25" t="s">
        <v>72</v>
      </c>
      <c r="P25">
        <v>22</v>
      </c>
      <c r="Q25" t="s">
        <v>75</v>
      </c>
      <c r="S25">
        <v>22</v>
      </c>
      <c r="T25" t="s">
        <v>70</v>
      </c>
      <c r="V25">
        <v>22</v>
      </c>
      <c r="W25" t="s">
        <v>73</v>
      </c>
      <c r="Y25">
        <v>22</v>
      </c>
      <c r="Z25" t="s">
        <v>75</v>
      </c>
      <c r="AB25">
        <v>22</v>
      </c>
      <c r="AC25" t="s">
        <v>71</v>
      </c>
      <c r="AE25">
        <v>22</v>
      </c>
      <c r="AF25" t="s">
        <v>74</v>
      </c>
      <c r="AH25">
        <v>22</v>
      </c>
      <c r="AI25" t="s">
        <v>74</v>
      </c>
    </row>
    <row r="26" spans="1:35">
      <c r="A26">
        <v>23</v>
      </c>
      <c r="B26" s="16" t="s">
        <v>70</v>
      </c>
      <c r="D26">
        <v>23</v>
      </c>
      <c r="E26" s="16" t="s">
        <v>72</v>
      </c>
      <c r="G26">
        <v>23</v>
      </c>
      <c r="H26" s="16" t="s">
        <v>75</v>
      </c>
      <c r="J26">
        <v>23</v>
      </c>
      <c r="K26" t="s">
        <v>70</v>
      </c>
      <c r="M26">
        <v>23</v>
      </c>
      <c r="N26" t="s">
        <v>73</v>
      </c>
      <c r="P26">
        <v>23</v>
      </c>
      <c r="Q26" t="s">
        <v>96</v>
      </c>
      <c r="S26">
        <v>23</v>
      </c>
      <c r="T26" t="s">
        <v>71</v>
      </c>
      <c r="V26">
        <v>23</v>
      </c>
      <c r="W26" t="s">
        <v>74</v>
      </c>
      <c r="Y26">
        <v>23</v>
      </c>
      <c r="Z26" t="s">
        <v>76</v>
      </c>
      <c r="AB26">
        <v>23</v>
      </c>
      <c r="AC26" t="s">
        <v>72</v>
      </c>
      <c r="AE26">
        <v>23</v>
      </c>
      <c r="AF26" t="s">
        <v>75</v>
      </c>
      <c r="AH26">
        <v>23</v>
      </c>
      <c r="AI26" t="s">
        <v>75</v>
      </c>
    </row>
    <row r="27" spans="1:35">
      <c r="A27">
        <v>24</v>
      </c>
      <c r="B27" s="16" t="s">
        <v>71</v>
      </c>
      <c r="D27">
        <v>24</v>
      </c>
      <c r="E27" s="16" t="s">
        <v>73</v>
      </c>
      <c r="G27">
        <v>24</v>
      </c>
      <c r="H27" s="16" t="s">
        <v>76</v>
      </c>
      <c r="J27">
        <v>24</v>
      </c>
      <c r="K27" t="s">
        <v>71</v>
      </c>
      <c r="M27">
        <v>24</v>
      </c>
      <c r="N27" t="s">
        <v>74</v>
      </c>
      <c r="P27">
        <v>24</v>
      </c>
      <c r="Q27" t="s">
        <v>70</v>
      </c>
      <c r="S27">
        <v>24</v>
      </c>
      <c r="T27" t="s">
        <v>72</v>
      </c>
      <c r="V27">
        <v>24</v>
      </c>
      <c r="W27" t="s">
        <v>101</v>
      </c>
      <c r="Y27">
        <v>24</v>
      </c>
      <c r="Z27" t="s">
        <v>70</v>
      </c>
      <c r="AB27">
        <v>24</v>
      </c>
      <c r="AC27" t="s">
        <v>73</v>
      </c>
      <c r="AE27">
        <v>24</v>
      </c>
      <c r="AF27" t="s">
        <v>76</v>
      </c>
      <c r="AH27">
        <v>24</v>
      </c>
      <c r="AI27" t="s">
        <v>76</v>
      </c>
    </row>
    <row r="28" spans="1:35">
      <c r="A28">
        <v>25</v>
      </c>
      <c r="B28" s="16" t="s">
        <v>72</v>
      </c>
      <c r="D28">
        <v>25</v>
      </c>
      <c r="E28" s="16" t="s">
        <v>74</v>
      </c>
      <c r="G28">
        <v>25</v>
      </c>
      <c r="H28" s="16" t="s">
        <v>70</v>
      </c>
      <c r="J28">
        <v>25</v>
      </c>
      <c r="K28" t="s">
        <v>72</v>
      </c>
      <c r="M28">
        <v>25</v>
      </c>
      <c r="N28" t="s">
        <v>75</v>
      </c>
      <c r="P28">
        <v>25</v>
      </c>
      <c r="Q28" t="s">
        <v>71</v>
      </c>
      <c r="S28">
        <v>25</v>
      </c>
      <c r="T28" t="s">
        <v>73</v>
      </c>
      <c r="V28">
        <v>25</v>
      </c>
      <c r="W28" t="s">
        <v>76</v>
      </c>
      <c r="Y28">
        <v>25</v>
      </c>
      <c r="Z28" t="s">
        <v>71</v>
      </c>
      <c r="AB28">
        <v>25</v>
      </c>
      <c r="AC28" t="s">
        <v>74</v>
      </c>
      <c r="AE28">
        <v>25</v>
      </c>
      <c r="AF28" t="s">
        <v>70</v>
      </c>
      <c r="AH28">
        <v>25</v>
      </c>
      <c r="AI28" t="s">
        <v>70</v>
      </c>
    </row>
    <row r="29" spans="1:35">
      <c r="A29">
        <v>26</v>
      </c>
      <c r="B29" s="16" t="s">
        <v>73</v>
      </c>
      <c r="D29">
        <v>26</v>
      </c>
      <c r="E29" s="16" t="s">
        <v>75</v>
      </c>
      <c r="G29">
        <v>26</v>
      </c>
      <c r="H29" s="16" t="s">
        <v>71</v>
      </c>
      <c r="J29">
        <v>26</v>
      </c>
      <c r="K29" t="s">
        <v>73</v>
      </c>
      <c r="M29">
        <v>26</v>
      </c>
      <c r="N29" t="s">
        <v>76</v>
      </c>
      <c r="P29">
        <v>26</v>
      </c>
      <c r="Q29" t="s">
        <v>72</v>
      </c>
      <c r="S29">
        <v>26</v>
      </c>
      <c r="T29" t="s">
        <v>74</v>
      </c>
      <c r="V29">
        <v>26</v>
      </c>
      <c r="W29" t="s">
        <v>70</v>
      </c>
      <c r="Y29">
        <v>26</v>
      </c>
      <c r="Z29" t="s">
        <v>72</v>
      </c>
      <c r="AB29">
        <v>26</v>
      </c>
      <c r="AC29" t="s">
        <v>75</v>
      </c>
      <c r="AE29">
        <v>26</v>
      </c>
      <c r="AF29" t="s">
        <v>71</v>
      </c>
      <c r="AH29">
        <v>26</v>
      </c>
      <c r="AI29" t="s">
        <v>71</v>
      </c>
    </row>
    <row r="30" spans="1:35">
      <c r="A30">
        <v>27</v>
      </c>
      <c r="B30" s="16" t="s">
        <v>74</v>
      </c>
      <c r="D30">
        <v>27</v>
      </c>
      <c r="E30" s="16" t="s">
        <v>76</v>
      </c>
      <c r="G30">
        <v>27</v>
      </c>
      <c r="H30" s="16" t="s">
        <v>72</v>
      </c>
      <c r="J30">
        <v>27</v>
      </c>
      <c r="K30" t="s">
        <v>74</v>
      </c>
      <c r="M30">
        <v>27</v>
      </c>
      <c r="N30" t="s">
        <v>70</v>
      </c>
      <c r="P30">
        <v>27</v>
      </c>
      <c r="Q30" t="s">
        <v>73</v>
      </c>
      <c r="S30">
        <v>27</v>
      </c>
      <c r="T30" t="s">
        <v>75</v>
      </c>
      <c r="V30">
        <v>27</v>
      </c>
      <c r="W30" t="s">
        <v>71</v>
      </c>
      <c r="Y30">
        <v>27</v>
      </c>
      <c r="Z30" t="s">
        <v>73</v>
      </c>
      <c r="AB30">
        <v>27</v>
      </c>
      <c r="AC30" t="s">
        <v>76</v>
      </c>
      <c r="AE30">
        <v>27</v>
      </c>
      <c r="AF30" t="s">
        <v>72</v>
      </c>
      <c r="AH30">
        <v>27</v>
      </c>
      <c r="AI30" t="s">
        <v>72</v>
      </c>
    </row>
    <row r="31" spans="1:35">
      <c r="A31">
        <v>28</v>
      </c>
      <c r="B31" s="16" t="s">
        <v>75</v>
      </c>
      <c r="D31">
        <v>28</v>
      </c>
      <c r="E31" s="16" t="s">
        <v>70</v>
      </c>
      <c r="G31">
        <v>28</v>
      </c>
      <c r="H31" s="16" t="s">
        <v>73</v>
      </c>
      <c r="J31">
        <v>28</v>
      </c>
      <c r="K31" t="s">
        <v>75</v>
      </c>
      <c r="M31">
        <v>28</v>
      </c>
      <c r="N31" t="s">
        <v>71</v>
      </c>
      <c r="P31">
        <v>28</v>
      </c>
      <c r="Q31" t="s">
        <v>74</v>
      </c>
      <c r="S31">
        <v>28</v>
      </c>
      <c r="T31" t="s">
        <v>76</v>
      </c>
      <c r="V31">
        <v>28</v>
      </c>
      <c r="W31" t="s">
        <v>72</v>
      </c>
      <c r="Y31">
        <v>28</v>
      </c>
      <c r="Z31" t="s">
        <v>74</v>
      </c>
      <c r="AB31">
        <v>28</v>
      </c>
      <c r="AC31" t="s">
        <v>70</v>
      </c>
      <c r="AE31">
        <v>28</v>
      </c>
      <c r="AF31" t="s">
        <v>73</v>
      </c>
      <c r="AH31">
        <v>28</v>
      </c>
      <c r="AI31" t="s">
        <v>73</v>
      </c>
    </row>
    <row r="32" spans="1:35">
      <c r="A32">
        <v>29</v>
      </c>
      <c r="B32" s="16" t="s">
        <v>96</v>
      </c>
      <c r="D32">
        <v>29</v>
      </c>
      <c r="E32" s="16" t="s">
        <v>71</v>
      </c>
      <c r="G32">
        <v>29</v>
      </c>
      <c r="H32" s="16" t="s">
        <v>74</v>
      </c>
      <c r="J32">
        <v>29</v>
      </c>
      <c r="K32" t="s">
        <v>76</v>
      </c>
      <c r="M32">
        <v>29</v>
      </c>
      <c r="N32" t="s">
        <v>72</v>
      </c>
      <c r="P32">
        <v>29</v>
      </c>
      <c r="Q32" t="s">
        <v>75</v>
      </c>
      <c r="S32">
        <v>29</v>
      </c>
      <c r="T32" t="s">
        <v>70</v>
      </c>
      <c r="V32">
        <v>29</v>
      </c>
      <c r="W32" t="s">
        <v>73</v>
      </c>
      <c r="Y32">
        <v>29</v>
      </c>
      <c r="Z32" t="s">
        <v>75</v>
      </c>
      <c r="AB32">
        <v>29</v>
      </c>
      <c r="AC32" t="s">
        <v>71</v>
      </c>
      <c r="AH32">
        <v>29</v>
      </c>
      <c r="AI32" t="s">
        <v>74</v>
      </c>
    </row>
    <row r="33" spans="1:35">
      <c r="A33">
        <v>30</v>
      </c>
      <c r="B33" s="16" t="s">
        <v>70</v>
      </c>
      <c r="D33">
        <v>30</v>
      </c>
      <c r="E33" s="16" t="s">
        <v>72</v>
      </c>
      <c r="G33">
        <v>30</v>
      </c>
      <c r="H33" s="16" t="s">
        <v>75</v>
      </c>
      <c r="J33">
        <v>30</v>
      </c>
      <c r="K33" t="s">
        <v>70</v>
      </c>
      <c r="M33">
        <v>30</v>
      </c>
      <c r="N33" t="s">
        <v>73</v>
      </c>
      <c r="P33">
        <v>30</v>
      </c>
      <c r="Q33" t="s">
        <v>76</v>
      </c>
      <c r="S33">
        <v>30</v>
      </c>
      <c r="T33" t="s">
        <v>71</v>
      </c>
      <c r="V33">
        <v>30</v>
      </c>
      <c r="W33" t="s">
        <v>74</v>
      </c>
      <c r="Y33">
        <v>30</v>
      </c>
      <c r="Z33" t="s">
        <v>76</v>
      </c>
      <c r="AB33">
        <v>30</v>
      </c>
      <c r="AC33" t="s">
        <v>72</v>
      </c>
      <c r="AH33">
        <v>30</v>
      </c>
      <c r="AI33" t="s">
        <v>75</v>
      </c>
    </row>
    <row r="34" spans="1:35">
      <c r="B34" s="16"/>
      <c r="D34">
        <v>31</v>
      </c>
      <c r="E34" s="16" t="s">
        <v>73</v>
      </c>
      <c r="H34" s="16"/>
      <c r="J34">
        <v>31</v>
      </c>
      <c r="K34" t="s">
        <v>71</v>
      </c>
      <c r="M34">
        <v>31</v>
      </c>
      <c r="N34" t="s">
        <v>74</v>
      </c>
      <c r="S34">
        <v>31</v>
      </c>
      <c r="T34" t="s">
        <v>72</v>
      </c>
      <c r="Y34">
        <v>31</v>
      </c>
      <c r="Z34" t="s">
        <v>70</v>
      </c>
      <c r="AB34">
        <v>31</v>
      </c>
      <c r="AC34" t="s">
        <v>73</v>
      </c>
      <c r="AH34">
        <v>31</v>
      </c>
      <c r="AI34" t="s">
        <v>76</v>
      </c>
    </row>
    <row r="35" spans="1:35">
      <c r="C35" s="16"/>
    </row>
    <row r="36" spans="1:35">
      <c r="C36" s="16"/>
    </row>
    <row r="37" spans="1:35">
      <c r="C37" s="16"/>
    </row>
    <row r="38" spans="1:35">
      <c r="C38" s="16"/>
    </row>
    <row r="39" spans="1:35">
      <c r="C39" s="16"/>
    </row>
    <row r="40" spans="1:35">
      <c r="C40" s="16"/>
    </row>
    <row r="41" spans="1:35">
      <c r="C41" s="16"/>
    </row>
    <row r="42" spans="1:35">
      <c r="C42" s="16"/>
    </row>
    <row r="43" spans="1:35">
      <c r="C43" s="16"/>
    </row>
    <row r="44" spans="1:35">
      <c r="C44" s="16"/>
    </row>
    <row r="45" spans="1:35">
      <c r="C45" s="16"/>
    </row>
    <row r="46" spans="1:35">
      <c r="C46" s="16"/>
    </row>
    <row r="47" spans="1:35">
      <c r="C47" s="16"/>
    </row>
    <row r="48" spans="1:35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6ADF-DC1D-482C-816C-6AB7C15626F3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v>7</v>
      </c>
      <c r="O1" s="2" t="s">
        <v>22</v>
      </c>
      <c r="P1" s="8">
        <v>4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0</v>
      </c>
    </row>
    <row r="4" spans="1:22" ht="23" customHeight="1">
      <c r="K4" s="37" t="s">
        <v>1</v>
      </c>
      <c r="L4" s="37"/>
      <c r="M4" s="57" t="s">
        <v>122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 t="s">
        <v>123</v>
      </c>
      <c r="N6" s="58"/>
      <c r="O6" s="58"/>
      <c r="P6" s="58"/>
      <c r="Q6" s="58"/>
      <c r="R6" s="58"/>
      <c r="S6" s="59"/>
    </row>
    <row r="7" spans="1:22" ht="16.5" customHeight="1">
      <c r="P7" s="64" t="s">
        <v>124</v>
      </c>
      <c r="Q7" s="64"/>
      <c r="R7" s="64"/>
      <c r="S7" s="64"/>
    </row>
    <row r="8" spans="1:22" ht="23" customHeight="1">
      <c r="A8" s="54" t="s">
        <v>107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3" customHeight="1">
      <c r="B10" s="55" t="s">
        <v>118</v>
      </c>
      <c r="C10" s="56"/>
      <c r="D10" s="57" t="s">
        <v>125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4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IFERROR(VLOOKUP(B17,カレンダー!$A$4:$B$34,2,FALSE),"")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IFERROR(VLOOKUP(B18,カレンダー!$A$4:$B$34,2,FALSE),"")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IFERROR(VLOOKUP(B19,カレンダー!$A$4:$B$34,2,FALSE),"")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IFERROR(VLOOKUP(B20,カレンダー!$A$4:$B$34,2,FALSE),"")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IFERROR(VLOOKUP(B21,カレンダー!$A$4:$B$34,2,FALSE),"")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IFERROR(VLOOKUP(B22,カレンダー!$A$4:$B$34,2,FALSE),"")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IFERROR(VLOOKUP(B23,カレンダー!$A$4:$B$34,2,FALSE),"")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IFERROR(VLOOKUP(B24,カレンダー!$A$4:$B$34,2,FALSE),"")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IFERROR(VLOOKUP(B25,カレンダー!$A$4:$B$34,2,FALSE),"")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IFERROR(VLOOKUP(B26,カレンダー!$A$4:$B$34,2,FALSE),"")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IFERROR(VLOOKUP(B27,カレンダー!$A$4:$B$34,2,FALSE),"")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IFERROR(VLOOKUP(B28,カレンダー!$A$4:$B$34,2,FALSE),"")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IFERROR(VLOOKUP(B29,カレンダー!$A$4:$B$34,2,FALSE),"")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IFERROR(VLOOKUP(B30,カレンダー!$A$4:$B$34,2,FALSE),"")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IFERROR(VLOOKUP(B31,カレンダー!$A$4:$B$34,2,FALSE),"")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IFERROR(VLOOKUP(B32,カレンダー!$A$4:$B$34,2,FALSE),"")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IFERROR(VLOOKUP(B33,カレンダー!$A$4:$B$34,2,FALSE),"")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IFERROR(VLOOKUP(B34,カレンダー!$A$4:$B$34,2,FALSE),"")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IFERROR(VLOOKUP(B35,カレンダー!$A$4:$B$34,2,FALSE),"")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IFERROR(VLOOKUP(B36,カレンダー!$A$4:$B$34,2,FALSE),"")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B38" s="32" t="s">
        <v>117</v>
      </c>
      <c r="C38" s="32"/>
      <c r="D38" s="32"/>
      <c r="E38" s="1" t="str">
        <f>はじめに入力してください!I9</f>
        <v>技術指導者</v>
      </c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/>
      <c r="L39" s="1" t="s">
        <v>12</v>
      </c>
      <c r="M39" s="1" t="s">
        <v>16</v>
      </c>
      <c r="N39" s="51"/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/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 t="s">
        <v>20</v>
      </c>
      <c r="B43" s="43"/>
      <c r="C43" s="44" t="s">
        <v>80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sheetProtection sheet="1" objects="1" scenarios="1"/>
  <mergeCells count="44">
    <mergeCell ref="P7:S7"/>
    <mergeCell ref="L1:M1"/>
    <mergeCell ref="K4:L4"/>
    <mergeCell ref="M4:O4"/>
    <mergeCell ref="K6:L6"/>
    <mergeCell ref="M6:S6"/>
    <mergeCell ref="M22:S22"/>
    <mergeCell ref="A8:S8"/>
    <mergeCell ref="B10:C10"/>
    <mergeCell ref="D10:J10"/>
    <mergeCell ref="B12:C12"/>
    <mergeCell ref="B15:B16"/>
    <mergeCell ref="C15:C16"/>
    <mergeCell ref="D15:J16"/>
    <mergeCell ref="M15:S16"/>
    <mergeCell ref="M17:S17"/>
    <mergeCell ref="M18:S18"/>
    <mergeCell ref="M19:S19"/>
    <mergeCell ref="M20:S20"/>
    <mergeCell ref="M21:S21"/>
    <mergeCell ref="M34:S34"/>
    <mergeCell ref="M23:S23"/>
    <mergeCell ref="M24:S24"/>
    <mergeCell ref="M25:S25"/>
    <mergeCell ref="M26:S26"/>
    <mergeCell ref="M27:S27"/>
    <mergeCell ref="M28:S28"/>
    <mergeCell ref="M29:S29"/>
    <mergeCell ref="M30:S30"/>
    <mergeCell ref="M31:S31"/>
    <mergeCell ref="M32:S32"/>
    <mergeCell ref="M33:S33"/>
    <mergeCell ref="M35:S35"/>
    <mergeCell ref="M36:S36"/>
    <mergeCell ref="I37:J37"/>
    <mergeCell ref="F39:H39"/>
    <mergeCell ref="N39:O39"/>
    <mergeCell ref="Q39:S39"/>
    <mergeCell ref="Q40:S40"/>
    <mergeCell ref="A41:B41"/>
    <mergeCell ref="G41:I41"/>
    <mergeCell ref="P41:Q41"/>
    <mergeCell ref="A43:B43"/>
    <mergeCell ref="C43:S43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5B86-8C47-455A-981D-5D87D3473783}">
  <dimension ref="A1:X43"/>
  <sheetViews>
    <sheetView tabSelected="1"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v>7</v>
      </c>
      <c r="O1" s="2" t="s">
        <v>22</v>
      </c>
      <c r="P1" s="8">
        <v>4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4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IFERROR(VLOOKUP(B17,カレンダー!$A$4:$B$34,2,FALSE),"")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IFERROR(VLOOKUP(B18,カレンダー!$A$4:$B$34,2,FALSE),"")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IFERROR(VLOOKUP(B19,カレンダー!$A$4:$B$34,2,FALSE),"")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IFERROR(VLOOKUP(B20,カレンダー!$A$4:$B$34,2,FALSE),"")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IFERROR(VLOOKUP(B21,カレンダー!$A$4:$B$34,2,FALSE),"")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IFERROR(VLOOKUP(B22,カレンダー!$A$4:$B$34,2,FALSE),"")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IFERROR(VLOOKUP(B23,カレンダー!$A$4:$B$34,2,FALSE),"")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IFERROR(VLOOKUP(B24,カレンダー!$A$4:$B$34,2,FALSE),"")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IFERROR(VLOOKUP(B25,カレンダー!$A$4:$B$34,2,FALSE),"")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IFERROR(VLOOKUP(B26,カレンダー!$A$4:$B$34,2,FALSE),"")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IFERROR(VLOOKUP(B27,カレンダー!$A$4:$B$34,2,FALSE),"")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IFERROR(VLOOKUP(B28,カレンダー!$A$4:$B$34,2,FALSE),"")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IFERROR(VLOOKUP(B29,カレンダー!$A$4:$B$34,2,FALSE),"")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IFERROR(VLOOKUP(B30,カレンダー!$A$4:$B$34,2,FALSE),"")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IFERROR(VLOOKUP(B31,カレンダー!$A$4:$B$34,2,FALSE),"")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IFERROR(VLOOKUP(B32,カレンダー!$A$4:$B$34,2,FALSE),"")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IFERROR(VLOOKUP(B33,カレンダー!$A$4:$B$34,2,FALSE),"")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IFERROR(VLOOKUP(B34,カレンダー!$A$4:$B$34,2,FALSE),"")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IFERROR(VLOOKUP(B35,カレンダー!$A$4:$B$34,2,FALSE),"")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IFERROR(VLOOKUP(B36,カレンダー!$A$4:$B$34,2,FALSE),"")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B38" s="32" t="s">
        <v>117</v>
      </c>
      <c r="C38" s="32"/>
      <c r="D38" s="32"/>
      <c r="E38" s="1" t="str">
        <f>はじめに入力してください!I9</f>
        <v>技術指導者</v>
      </c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A8:S8"/>
    <mergeCell ref="L1:M1"/>
    <mergeCell ref="K4:L4"/>
    <mergeCell ref="M4:O4"/>
    <mergeCell ref="K6:L6"/>
    <mergeCell ref="M6:S6"/>
    <mergeCell ref="M30:S30"/>
    <mergeCell ref="M31:S31"/>
    <mergeCell ref="M32:S32"/>
    <mergeCell ref="M21:S21"/>
    <mergeCell ref="B12:C12"/>
    <mergeCell ref="B15:B16"/>
    <mergeCell ref="C15:C16"/>
    <mergeCell ref="D15:J16"/>
    <mergeCell ref="M15:S16"/>
    <mergeCell ref="M17:S17"/>
    <mergeCell ref="M18:S18"/>
    <mergeCell ref="M19:S19"/>
    <mergeCell ref="M20:S20"/>
    <mergeCell ref="A43:B43"/>
    <mergeCell ref="C43:S43"/>
    <mergeCell ref="M34:S34"/>
    <mergeCell ref="M35:S35"/>
    <mergeCell ref="M36:S36"/>
    <mergeCell ref="I37:J37"/>
    <mergeCell ref="F39:H39"/>
    <mergeCell ref="N39:O39"/>
    <mergeCell ref="Q39:S39"/>
    <mergeCell ref="B10:C10"/>
    <mergeCell ref="D10:J10"/>
    <mergeCell ref="P7:S7"/>
    <mergeCell ref="Q40:S40"/>
    <mergeCell ref="A41:B41"/>
    <mergeCell ref="G41:I41"/>
    <mergeCell ref="P41:Q41"/>
    <mergeCell ref="M33:S33"/>
    <mergeCell ref="M22:S22"/>
    <mergeCell ref="M23:S23"/>
    <mergeCell ref="M24:S24"/>
    <mergeCell ref="M25:S25"/>
    <mergeCell ref="M26:S26"/>
    <mergeCell ref="M27:S27"/>
    <mergeCell ref="M28:S28"/>
    <mergeCell ref="M29:S29"/>
  </mergeCells>
  <phoneticPr fontId="2"/>
  <conditionalFormatting sqref="P41:Q41">
    <cfRule type="cellIs" dxfId="0" priority="1" operator="greaterThan">
      <formula>150</formula>
    </cfRule>
  </conditionalFormatting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5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5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30</v>
      </c>
      <c r="V16" s="1" t="s">
        <v>31</v>
      </c>
    </row>
    <row r="17" spans="2:24" ht="21" customHeight="1">
      <c r="B17" s="9"/>
      <c r="C17" s="34" t="str">
        <f>IFERROR(VLOOKUP(B17,カレンダー!$D$4:$E$34,2,FALSE),"")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IFERROR(VLOOKUP(B18,カレンダー!$D$4:$E$34,2,FALSE),"")</f>
        <v/>
      </c>
      <c r="D18" s="10"/>
      <c r="E18" s="11" t="s">
        <v>32</v>
      </c>
      <c r="F18" s="12"/>
      <c r="G18" s="11" t="s">
        <v>8</v>
      </c>
      <c r="H18" s="13"/>
      <c r="I18" s="11" t="s">
        <v>24</v>
      </c>
      <c r="J18" s="14"/>
      <c r="K18" s="17" t="str">
        <f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0">H18*60-D18*60</f>
        <v>0</v>
      </c>
      <c r="V18" s="7">
        <f t="shared" ref="V18:V36" si="1">J18-F18</f>
        <v>0</v>
      </c>
      <c r="W18" s="7">
        <f t="shared" ref="W18:W36" si="2">U18+V18-L18*60</f>
        <v>0</v>
      </c>
      <c r="X18" s="1">
        <f t="shared" ref="X18:X36" si="3">W18/60</f>
        <v>0</v>
      </c>
    </row>
    <row r="19" spans="2:24" ht="21" customHeight="1">
      <c r="B19" s="9"/>
      <c r="C19" s="34" t="str">
        <f>IFERROR(VLOOKUP(B19,カレンダー!$D$4:$E$34,2,FALSE),"")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ref="K19:K36" si="4">IF(X19=0,"",X19)</f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0"/>
        <v>0</v>
      </c>
      <c r="V19" s="7">
        <f t="shared" si="1"/>
        <v>0</v>
      </c>
      <c r="W19" s="7">
        <f t="shared" si="2"/>
        <v>0</v>
      </c>
      <c r="X19" s="1">
        <f t="shared" si="3"/>
        <v>0</v>
      </c>
    </row>
    <row r="20" spans="2:24" ht="21" customHeight="1">
      <c r="B20" s="9"/>
      <c r="C20" s="34" t="str">
        <f>IFERROR(VLOOKUP(B20,カレンダー!$D$4:$E$34,2,FALSE),"")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4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0"/>
        <v>0</v>
      </c>
      <c r="V20" s="7">
        <f t="shared" si="1"/>
        <v>0</v>
      </c>
      <c r="W20" s="7">
        <f t="shared" si="2"/>
        <v>0</v>
      </c>
      <c r="X20" s="1">
        <f t="shared" si="3"/>
        <v>0</v>
      </c>
    </row>
    <row r="21" spans="2:24" ht="21" customHeight="1">
      <c r="B21" s="9"/>
      <c r="C21" s="34" t="str">
        <f>IFERROR(VLOOKUP(B21,カレンダー!$D$4:$E$34,2,FALSE),"")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4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0"/>
        <v>0</v>
      </c>
      <c r="V21" s="7">
        <f t="shared" si="1"/>
        <v>0</v>
      </c>
      <c r="W21" s="7">
        <f t="shared" si="2"/>
        <v>0</v>
      </c>
      <c r="X21" s="1">
        <f t="shared" si="3"/>
        <v>0</v>
      </c>
    </row>
    <row r="22" spans="2:24" ht="21" customHeight="1">
      <c r="B22" s="9"/>
      <c r="C22" s="34" t="str">
        <f>IFERROR(VLOOKUP(B22,カレンダー!$D$4:$E$34,2,FALSE),"")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4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0"/>
        <v>0</v>
      </c>
      <c r="V22" s="7">
        <f t="shared" si="1"/>
        <v>0</v>
      </c>
      <c r="W22" s="7">
        <f t="shared" si="2"/>
        <v>0</v>
      </c>
      <c r="X22" s="1">
        <f t="shared" si="3"/>
        <v>0</v>
      </c>
    </row>
    <row r="23" spans="2:24" ht="21" customHeight="1">
      <c r="B23" s="9"/>
      <c r="C23" s="34" t="str">
        <f>IFERROR(VLOOKUP(B23,カレンダー!$D$4:$E$34,2,FALSE),"")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4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0"/>
        <v>0</v>
      </c>
      <c r="V23" s="7">
        <f t="shared" si="1"/>
        <v>0</v>
      </c>
      <c r="W23" s="7">
        <f t="shared" si="2"/>
        <v>0</v>
      </c>
      <c r="X23" s="1">
        <f t="shared" si="3"/>
        <v>0</v>
      </c>
    </row>
    <row r="24" spans="2:24" ht="21" customHeight="1">
      <c r="B24" s="9"/>
      <c r="C24" s="34" t="str">
        <f>IFERROR(VLOOKUP(B24,カレンダー!$D$4:$E$34,2,FALSE),"")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ref="K24:K31" si="5">IF(X24=0,"",X24)</f>
        <v/>
      </c>
      <c r="L24" s="9"/>
      <c r="M24" s="46"/>
      <c r="N24" s="47"/>
      <c r="O24" s="47"/>
      <c r="P24" s="47"/>
      <c r="Q24" s="47"/>
      <c r="R24" s="47"/>
      <c r="S24" s="48"/>
      <c r="U24" s="1">
        <f t="shared" ref="U24:U31" si="6">H24*60-D24*60</f>
        <v>0</v>
      </c>
      <c r="V24" s="7">
        <f t="shared" ref="V24:V31" si="7">J24-F24</f>
        <v>0</v>
      </c>
      <c r="W24" s="7">
        <f t="shared" ref="W24:W31" si="8">U24+V24-L24*60</f>
        <v>0</v>
      </c>
      <c r="X24" s="1">
        <f t="shared" ref="X24:X31" si="9">W24/60</f>
        <v>0</v>
      </c>
    </row>
    <row r="25" spans="2:24" ht="21" customHeight="1">
      <c r="B25" s="9"/>
      <c r="C25" s="34" t="str">
        <f>IFERROR(VLOOKUP(B25,カレンダー!$D$4:$E$34,2,FALSE),"")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5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6"/>
        <v>0</v>
      </c>
      <c r="V25" s="7">
        <f t="shared" si="7"/>
        <v>0</v>
      </c>
      <c r="W25" s="7">
        <f t="shared" si="8"/>
        <v>0</v>
      </c>
      <c r="X25" s="1">
        <f t="shared" si="9"/>
        <v>0</v>
      </c>
    </row>
    <row r="26" spans="2:24" ht="21" customHeight="1">
      <c r="B26" s="9"/>
      <c r="C26" s="34" t="str">
        <f>IFERROR(VLOOKUP(B26,カレンダー!$D$4:$E$34,2,FALSE),"")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5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6"/>
        <v>0</v>
      </c>
      <c r="V26" s="7">
        <f t="shared" si="7"/>
        <v>0</v>
      </c>
      <c r="W26" s="7">
        <f t="shared" si="8"/>
        <v>0</v>
      </c>
      <c r="X26" s="1">
        <f t="shared" si="9"/>
        <v>0</v>
      </c>
    </row>
    <row r="27" spans="2:24" ht="21" customHeight="1">
      <c r="B27" s="9"/>
      <c r="C27" s="34" t="str">
        <f>IFERROR(VLOOKUP(B27,カレンダー!$D$4:$E$34,2,FALSE),"")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5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6"/>
        <v>0</v>
      </c>
      <c r="V27" s="7">
        <f t="shared" si="7"/>
        <v>0</v>
      </c>
      <c r="W27" s="7">
        <f t="shared" si="8"/>
        <v>0</v>
      </c>
      <c r="X27" s="1">
        <f t="shared" si="9"/>
        <v>0</v>
      </c>
    </row>
    <row r="28" spans="2:24" ht="21" customHeight="1">
      <c r="B28" s="9"/>
      <c r="C28" s="34" t="str">
        <f>IFERROR(VLOOKUP(B28,カレンダー!$D$4:$E$34,2,FALSE),"")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5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6"/>
        <v>0</v>
      </c>
      <c r="V28" s="7">
        <f t="shared" si="7"/>
        <v>0</v>
      </c>
      <c r="W28" s="7">
        <f t="shared" si="8"/>
        <v>0</v>
      </c>
      <c r="X28" s="1">
        <f t="shared" si="9"/>
        <v>0</v>
      </c>
    </row>
    <row r="29" spans="2:24" ht="21" customHeight="1">
      <c r="B29" s="9"/>
      <c r="C29" s="34" t="str">
        <f>IFERROR(VLOOKUP(B29,カレンダー!$D$4:$E$34,2,FALSE),"")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5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6"/>
        <v>0</v>
      </c>
      <c r="V29" s="7">
        <f t="shared" si="7"/>
        <v>0</v>
      </c>
      <c r="W29" s="7">
        <f t="shared" si="8"/>
        <v>0</v>
      </c>
      <c r="X29" s="1">
        <f t="shared" si="9"/>
        <v>0</v>
      </c>
    </row>
    <row r="30" spans="2:24" ht="21" customHeight="1">
      <c r="B30" s="9"/>
      <c r="C30" s="34" t="str">
        <f>IFERROR(VLOOKUP(B30,カレンダー!$D$4:$E$34,2,FALSE),"")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5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6"/>
        <v>0</v>
      </c>
      <c r="V30" s="7">
        <f t="shared" si="7"/>
        <v>0</v>
      </c>
      <c r="W30" s="7">
        <f t="shared" si="8"/>
        <v>0</v>
      </c>
      <c r="X30" s="1">
        <f t="shared" si="9"/>
        <v>0</v>
      </c>
    </row>
    <row r="31" spans="2:24" ht="21" customHeight="1">
      <c r="B31" s="9"/>
      <c r="C31" s="34" t="str">
        <f>IFERROR(VLOOKUP(B31,カレンダー!$D$4:$E$34,2,FALSE),"")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5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6"/>
        <v>0</v>
      </c>
      <c r="V31" s="7">
        <f t="shared" si="7"/>
        <v>0</v>
      </c>
      <c r="W31" s="7">
        <f t="shared" si="8"/>
        <v>0</v>
      </c>
      <c r="X31" s="1">
        <f t="shared" si="9"/>
        <v>0</v>
      </c>
    </row>
    <row r="32" spans="2:24" ht="21" customHeight="1">
      <c r="B32" s="9"/>
      <c r="C32" s="34" t="str">
        <f>IFERROR(VLOOKUP(B32,カレンダー!$D$4:$E$34,2,FALSE),"")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4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0"/>
        <v>0</v>
      </c>
      <c r="V32" s="7">
        <f t="shared" si="1"/>
        <v>0</v>
      </c>
      <c r="W32" s="7">
        <f t="shared" si="2"/>
        <v>0</v>
      </c>
      <c r="X32" s="1">
        <f t="shared" si="3"/>
        <v>0</v>
      </c>
    </row>
    <row r="33" spans="1:24" ht="21" customHeight="1">
      <c r="B33" s="9"/>
      <c r="C33" s="34" t="str">
        <f>IFERROR(VLOOKUP(B33,カレンダー!$D$4:$E$34,2,FALSE),"")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4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0"/>
        <v>0</v>
      </c>
      <c r="V33" s="7">
        <f t="shared" si="1"/>
        <v>0</v>
      </c>
      <c r="W33" s="7">
        <f t="shared" si="2"/>
        <v>0</v>
      </c>
      <c r="X33" s="1">
        <f t="shared" si="3"/>
        <v>0</v>
      </c>
    </row>
    <row r="34" spans="1:24" ht="21" customHeight="1">
      <c r="B34" s="9"/>
      <c r="C34" s="34" t="str">
        <f>IFERROR(VLOOKUP(B34,カレンダー!$D$4:$E$34,2,FALSE),"")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ref="K34:K35" si="10">IF(X34=0,"",X34)</f>
        <v/>
      </c>
      <c r="L34" s="9"/>
      <c r="M34" s="46"/>
      <c r="N34" s="47"/>
      <c r="O34" s="47"/>
      <c r="P34" s="47"/>
      <c r="Q34" s="47"/>
      <c r="R34" s="47"/>
      <c r="S34" s="48"/>
      <c r="U34" s="1">
        <f t="shared" ref="U34:U35" si="11">H34*60-D34*60</f>
        <v>0</v>
      </c>
      <c r="V34" s="7">
        <f t="shared" ref="V34:V35" si="12">J34-F34</f>
        <v>0</v>
      </c>
      <c r="W34" s="7">
        <f t="shared" ref="W34:W35" si="13">U34+V34-L34*60</f>
        <v>0</v>
      </c>
      <c r="X34" s="1">
        <f t="shared" ref="X34:X35" si="14">W34/60</f>
        <v>0</v>
      </c>
    </row>
    <row r="35" spans="1:24" ht="21" customHeight="1">
      <c r="B35" s="9"/>
      <c r="C35" s="34" t="str">
        <f>IFERROR(VLOOKUP(B35,カレンダー!$D$4:$E$34,2,FALSE),"")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1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1"/>
        <v>0</v>
      </c>
      <c r="V35" s="7">
        <f t="shared" si="12"/>
        <v>0</v>
      </c>
      <c r="W35" s="7">
        <f t="shared" si="13"/>
        <v>0</v>
      </c>
      <c r="X35" s="1">
        <f t="shared" si="14"/>
        <v>0</v>
      </c>
    </row>
    <row r="36" spans="1:24" ht="21" customHeight="1" thickBot="1">
      <c r="B36" s="9"/>
      <c r="C36" s="34" t="str">
        <f>IFERROR(VLOOKUP(B36,カレンダー!$D$4:$E$34,2,FALSE),"")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4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0"/>
        <v>0</v>
      </c>
      <c r="V36" s="7">
        <f t="shared" si="1"/>
        <v>0</v>
      </c>
      <c r="W36" s="7">
        <f t="shared" si="2"/>
        <v>0</v>
      </c>
      <c r="X36" s="1">
        <f t="shared" si="3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27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'４月'!P41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A41:B41"/>
    <mergeCell ref="G41:I41"/>
    <mergeCell ref="P41:Q41"/>
    <mergeCell ref="A43:B43"/>
    <mergeCell ref="C43:S43"/>
    <mergeCell ref="M24:S24"/>
    <mergeCell ref="M25:S25"/>
    <mergeCell ref="M26:S26"/>
    <mergeCell ref="M31:S31"/>
    <mergeCell ref="Q40:S40"/>
    <mergeCell ref="M27:S27"/>
    <mergeCell ref="M32:S32"/>
    <mergeCell ref="M33:S33"/>
    <mergeCell ref="M28:S28"/>
    <mergeCell ref="M29:S29"/>
    <mergeCell ref="M30:S30"/>
    <mergeCell ref="I37:J37"/>
    <mergeCell ref="F39:H39"/>
    <mergeCell ref="N39:O39"/>
    <mergeCell ref="Q39:S39"/>
    <mergeCell ref="M34:S34"/>
    <mergeCell ref="M35:S35"/>
    <mergeCell ref="M36:S36"/>
    <mergeCell ref="L1:M1"/>
    <mergeCell ref="K4:L4"/>
    <mergeCell ref="M4:O4"/>
    <mergeCell ref="K6:L6"/>
    <mergeCell ref="M6:S6"/>
    <mergeCell ref="P7:S7"/>
    <mergeCell ref="M23:S23"/>
    <mergeCell ref="M22:S22"/>
    <mergeCell ref="M19:S19"/>
    <mergeCell ref="M20:S20"/>
    <mergeCell ref="M21:S21"/>
    <mergeCell ref="A8:S8"/>
    <mergeCell ref="B12:C12"/>
    <mergeCell ref="M17:S17"/>
    <mergeCell ref="M18:S18"/>
    <mergeCell ref="M15:S16"/>
    <mergeCell ref="D15:J16"/>
    <mergeCell ref="B15:B16"/>
    <mergeCell ref="C15:C16"/>
    <mergeCell ref="B10:C10"/>
    <mergeCell ref="D10:J10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6042-EA27-4F5D-95BF-2D3790D385F4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6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6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IFERROR(VLOOKUP(B17,カレンダー!$G$4:$H$34,2,FALSE),"")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IFERROR(VLOOKUP(B18,カレンダー!$G$4:$H$34,2,FALSE),"")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IFERROR(VLOOKUP(B19,カレンダー!$G$4:$H$34,2,FALSE),"")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IFERROR(VLOOKUP(B20,カレンダー!$G$4:$H$34,2,FALSE),"")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IFERROR(VLOOKUP(B21,カレンダー!$G$4:$H$34,2,FALSE),"")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IFERROR(VLOOKUP(B22,カレンダー!$G$4:$H$34,2,FALSE),"")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IFERROR(VLOOKUP(B23,カレンダー!$G$4:$H$34,2,FALSE),"")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IFERROR(VLOOKUP(B24,カレンダー!$G$4:$H$34,2,FALSE),"")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IFERROR(VLOOKUP(B25,カレンダー!$G$4:$H$34,2,FALSE),"")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IFERROR(VLOOKUP(B26,カレンダー!$G$4:$H$34,2,FALSE),"")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IFERROR(VLOOKUP(B27,カレンダー!$G$4:$H$34,2,FALSE),"")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IFERROR(VLOOKUP(B28,カレンダー!$G$4:$H$34,2,FALSE),"")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IFERROR(VLOOKUP(B29,カレンダー!$G$4:$H$34,2,FALSE),"")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IFERROR(VLOOKUP(B30,カレンダー!$G$4:$H$34,2,FALSE),"")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IFERROR(VLOOKUP(B31,カレンダー!$G$4:$H$34,2,FALSE),"")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IFERROR(VLOOKUP(B32,カレンダー!$G$4:$H$34,2,FALSE),"")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IFERROR(VLOOKUP(B33,カレンダー!$G$4:$H$34,2,FALSE),"")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IFERROR(VLOOKUP(B34,カレンダー!$G$4:$H$34,2,FALSE),"")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IFERROR(VLOOKUP(B35,カレンダー!$G$4:$H$34,2,FALSE),"")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IFERROR(VLOOKUP(B36,カレンダー!$G$4:$H$34,2,FALSE),"")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'５月'!P41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A8:S8"/>
    <mergeCell ref="L1:M1"/>
    <mergeCell ref="K4:L4"/>
    <mergeCell ref="M4:O4"/>
    <mergeCell ref="K6:L6"/>
    <mergeCell ref="M6:S6"/>
    <mergeCell ref="M30:S30"/>
    <mergeCell ref="M31:S31"/>
    <mergeCell ref="M32:S32"/>
    <mergeCell ref="M21:S21"/>
    <mergeCell ref="B12:C12"/>
    <mergeCell ref="B15:B16"/>
    <mergeCell ref="C15:C16"/>
    <mergeCell ref="D15:J16"/>
    <mergeCell ref="M15:S16"/>
    <mergeCell ref="M17:S17"/>
    <mergeCell ref="M18:S18"/>
    <mergeCell ref="M19:S19"/>
    <mergeCell ref="M20:S20"/>
    <mergeCell ref="A43:B43"/>
    <mergeCell ref="C43:S43"/>
    <mergeCell ref="M34:S34"/>
    <mergeCell ref="M35:S35"/>
    <mergeCell ref="M36:S36"/>
    <mergeCell ref="I37:J37"/>
    <mergeCell ref="F39:H39"/>
    <mergeCell ref="N39:O39"/>
    <mergeCell ref="Q39:S39"/>
    <mergeCell ref="B10:C10"/>
    <mergeCell ref="D10:J10"/>
    <mergeCell ref="P7:S7"/>
    <mergeCell ref="Q40:S40"/>
    <mergeCell ref="A41:B41"/>
    <mergeCell ref="G41:I41"/>
    <mergeCell ref="P41:Q41"/>
    <mergeCell ref="M33:S33"/>
    <mergeCell ref="M22:S22"/>
    <mergeCell ref="M23:S23"/>
    <mergeCell ref="M24:S24"/>
    <mergeCell ref="M25:S25"/>
    <mergeCell ref="M26:S26"/>
    <mergeCell ref="M27:S27"/>
    <mergeCell ref="M28:S28"/>
    <mergeCell ref="M29:S29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BC82-D9FE-4A12-8A2F-CC9476629A43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7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7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IFERROR(VLOOKUP(B17,カレンダー!$J$4:$K$343,2,FALSE),"")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IFERROR(VLOOKUP(B18,カレンダー!$J$4:$K$343,2,FALSE),"")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IFERROR(VLOOKUP(B19,カレンダー!$J$4:$K$343,2,FALSE),"")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IFERROR(VLOOKUP(B20,カレンダー!$J$4:$K$343,2,FALSE),"")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IFERROR(VLOOKUP(B21,カレンダー!$J$4:$K$343,2,FALSE),"")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IFERROR(VLOOKUP(B22,カレンダー!$J$4:$K$343,2,FALSE),"")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IFERROR(VLOOKUP(B23,カレンダー!$J$4:$K$343,2,FALSE),"")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IFERROR(VLOOKUP(B24,カレンダー!$J$4:$K$343,2,FALSE),"")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IFERROR(VLOOKUP(B25,カレンダー!$J$4:$K$343,2,FALSE),"")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IFERROR(VLOOKUP(B26,カレンダー!$J$4:$K$343,2,FALSE),"")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IFERROR(VLOOKUP(B27,カレンダー!$J$4:$K$343,2,FALSE),"")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IFERROR(VLOOKUP(B28,カレンダー!$J$4:$K$343,2,FALSE),"")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IFERROR(VLOOKUP(B29,カレンダー!$J$4:$K$343,2,FALSE),"")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IFERROR(VLOOKUP(B30,カレンダー!$J$4:$K$343,2,FALSE),"")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IFERROR(VLOOKUP(B31,カレンダー!$J$4:$K$343,2,FALSE),"")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IFERROR(VLOOKUP(B32,カレンダー!$J$4:$K$343,2,FALSE),"")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IFERROR(VLOOKUP(B33,カレンダー!$J$4:$K$343,2,FALSE),"")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IFERROR(VLOOKUP(B34,カレンダー!$J$4:$K$343,2,FALSE),"")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IFERROR(VLOOKUP(B35,カレンダー!$J$4:$K$343,2,FALSE),"")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IFERROR(VLOOKUP(B36,カレンダー!$J$4:$K$343,2,FALSE),"")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'６月'!P41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A8:S8"/>
    <mergeCell ref="L1:M1"/>
    <mergeCell ref="K4:L4"/>
    <mergeCell ref="M4:O4"/>
    <mergeCell ref="K6:L6"/>
    <mergeCell ref="M6:S6"/>
    <mergeCell ref="M30:S30"/>
    <mergeCell ref="M31:S31"/>
    <mergeCell ref="M32:S32"/>
    <mergeCell ref="M21:S21"/>
    <mergeCell ref="B12:C12"/>
    <mergeCell ref="B15:B16"/>
    <mergeCell ref="C15:C16"/>
    <mergeCell ref="D15:J16"/>
    <mergeCell ref="M15:S16"/>
    <mergeCell ref="M17:S17"/>
    <mergeCell ref="M18:S18"/>
    <mergeCell ref="M19:S19"/>
    <mergeCell ref="M20:S20"/>
    <mergeCell ref="A43:B43"/>
    <mergeCell ref="C43:S43"/>
    <mergeCell ref="M34:S34"/>
    <mergeCell ref="M35:S35"/>
    <mergeCell ref="M36:S36"/>
    <mergeCell ref="I37:J37"/>
    <mergeCell ref="F39:H39"/>
    <mergeCell ref="N39:O39"/>
    <mergeCell ref="Q39:S39"/>
    <mergeCell ref="B10:C10"/>
    <mergeCell ref="D10:J10"/>
    <mergeCell ref="P7:S7"/>
    <mergeCell ref="Q40:S40"/>
    <mergeCell ref="A41:B41"/>
    <mergeCell ref="G41:I41"/>
    <mergeCell ref="P41:Q41"/>
    <mergeCell ref="M33:S33"/>
    <mergeCell ref="M22:S22"/>
    <mergeCell ref="M23:S23"/>
    <mergeCell ref="M24:S24"/>
    <mergeCell ref="M25:S25"/>
    <mergeCell ref="M26:S26"/>
    <mergeCell ref="M27:S27"/>
    <mergeCell ref="M28:S28"/>
    <mergeCell ref="M29:S29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DA5D-DCD5-49B0-9134-9204A2D1AC0D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8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8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IFERROR(VLOOKUP(B17,カレンダー!$M$4:$N$343,2,FALSE),"")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IFERROR(VLOOKUP(B18,カレンダー!$M$4:$N$343,2,FALSE),"")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IFERROR(VLOOKUP(B19,カレンダー!$M$4:$N$343,2,FALSE),"")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IFERROR(VLOOKUP(B20,カレンダー!$M$4:$N$343,2,FALSE),"")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IFERROR(VLOOKUP(B21,カレンダー!$M$4:$N$343,2,FALSE),"")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IFERROR(VLOOKUP(B22,カレンダー!$M$4:$N$343,2,FALSE),"")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IFERROR(VLOOKUP(B23,カレンダー!$M$4:$N$343,2,FALSE),"")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IFERROR(VLOOKUP(B24,カレンダー!$M$4:$N$343,2,FALSE),"")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IFERROR(VLOOKUP(B25,カレンダー!$M$4:$N$343,2,FALSE),"")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IFERROR(VLOOKUP(B26,カレンダー!$M$4:$N$343,2,FALSE),"")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IFERROR(VLOOKUP(B27,カレンダー!$M$4:$N$343,2,FALSE),"")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IFERROR(VLOOKUP(B28,カレンダー!$M$4:$N$343,2,FALSE),"")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IFERROR(VLOOKUP(B29,カレンダー!$M$4:$N$343,2,FALSE),"")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IFERROR(VLOOKUP(B30,カレンダー!$M$4:$N$343,2,FALSE),"")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IFERROR(VLOOKUP(B31,カレンダー!$M$4:$N$343,2,FALSE),"")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IFERROR(VLOOKUP(B32,カレンダー!$M$4:$N$343,2,FALSE),"")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IFERROR(VLOOKUP(B33,カレンダー!$M$4:$N$343,2,FALSE),"")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IFERROR(VLOOKUP(B34,カレンダー!$M$4:$N$343,2,FALSE),"")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IFERROR(VLOOKUP(B35,カレンダー!$M$4:$N$343,2,FALSE),"")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IFERROR(VLOOKUP(B36,カレンダー!$M$4:$N$343,2,FALSE),"")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'７月'!P41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F689-21A5-4EC4-B4B4-006030D5D921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9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9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IFERROR(VLOOKUP(B17,カレンダー!$P$4:$Q$343,2,FALSE),"")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IFERROR(VLOOKUP(B18,カレンダー!$P$4:$Q$343,2,FALSE),"")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IFERROR(VLOOKUP(B19,カレンダー!$P$4:$Q$343,2,FALSE),"")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IFERROR(VLOOKUP(B20,カレンダー!$P$4:$Q$343,2,FALSE),"")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IFERROR(VLOOKUP(B21,カレンダー!$P$4:$Q$343,2,FALSE),"")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IFERROR(VLOOKUP(B22,カレンダー!$P$4:$Q$343,2,FALSE),"")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IFERROR(VLOOKUP(B23,カレンダー!$P$4:$Q$343,2,FALSE),"")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IFERROR(VLOOKUP(B24,カレンダー!$P$4:$Q$343,2,FALSE),"")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IFERROR(VLOOKUP(B25,カレンダー!$P$4:$Q$343,2,FALSE),"")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IFERROR(VLOOKUP(B26,カレンダー!$P$4:$Q$343,2,FALSE),"")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IFERROR(VLOOKUP(B27,カレンダー!$P$4:$Q$343,2,FALSE),"")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IFERROR(VLOOKUP(B28,カレンダー!$P$4:$Q$343,2,FALSE),"")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IFERROR(VLOOKUP(B29,カレンダー!$P$4:$Q$343,2,FALSE),"")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IFERROR(VLOOKUP(B30,カレンダー!$P$4:$Q$343,2,FALSE),"")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IFERROR(VLOOKUP(B31,カレンダー!$P$4:$Q$343,2,FALSE),"")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IFERROR(VLOOKUP(B32,カレンダー!$P$4:$Q$343,2,FALSE),"")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IFERROR(VLOOKUP(B33,カレンダー!$P$4:$Q$343,2,FALSE),"")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IFERROR(VLOOKUP(B34,カレンダー!$P$4:$Q$343,2,FALSE),"")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IFERROR(VLOOKUP(B35,カレンダー!$P$4:$Q$343,2,FALSE),"")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IFERROR(VLOOKUP(B36,カレンダー!$P$4:$Q$343,2,FALSE),"")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'８月'!P41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8E6A-AC46-4C10-A761-E98AE4401FF6}">
  <dimension ref="A1:X43"/>
  <sheetViews>
    <sheetView view="pageBreakPreview" zoomScaleNormal="100" zoomScaleSheetLayoutView="100" workbookViewId="0">
      <selection activeCell="A8" sqref="A8:S8"/>
    </sheetView>
  </sheetViews>
  <sheetFormatPr defaultColWidth="9" defaultRowHeight="19"/>
  <cols>
    <col min="1" max="1" width="3.36328125" style="1" customWidth="1"/>
    <col min="2" max="3" width="6.453125" style="1" customWidth="1"/>
    <col min="4" max="4" width="4.90625" style="1" customWidth="1"/>
    <col min="5" max="5" width="2.7265625" style="1" customWidth="1"/>
    <col min="6" max="6" width="4.90625" style="1" customWidth="1"/>
    <col min="7" max="7" width="3.36328125" style="1" customWidth="1"/>
    <col min="8" max="8" width="4.90625" style="1" customWidth="1"/>
    <col min="9" max="9" width="2.7265625" style="1" customWidth="1"/>
    <col min="10" max="10" width="4.90625" style="1" customWidth="1"/>
    <col min="11" max="11" width="8.453125" style="1" customWidth="1"/>
    <col min="12" max="12" width="7.7265625" style="1" customWidth="1"/>
    <col min="13" max="19" width="5" style="1" customWidth="1"/>
    <col min="20" max="20" width="9" style="1"/>
    <col min="21" max="24" width="9" style="1" hidden="1" customWidth="1"/>
    <col min="25" max="25" width="9" style="1" customWidth="1"/>
    <col min="26" max="16384" width="9" style="1"/>
  </cols>
  <sheetData>
    <row r="1" spans="1:22" ht="23" customHeight="1">
      <c r="L1" s="65" t="s">
        <v>23</v>
      </c>
      <c r="M1" s="65"/>
      <c r="N1" s="8">
        <f>'４月'!N1</f>
        <v>7</v>
      </c>
      <c r="O1" s="2" t="s">
        <v>22</v>
      </c>
      <c r="P1" s="8">
        <v>10</v>
      </c>
      <c r="Q1" s="2" t="s">
        <v>3</v>
      </c>
      <c r="R1" s="8"/>
      <c r="S1" s="2" t="s">
        <v>21</v>
      </c>
    </row>
    <row r="2" spans="1:22" ht="6" customHeight="1"/>
    <row r="3" spans="1:22" ht="24" customHeight="1">
      <c r="A3" s="1" t="s">
        <v>126</v>
      </c>
    </row>
    <row r="4" spans="1:22" ht="23" customHeight="1">
      <c r="K4" s="37" t="s">
        <v>1</v>
      </c>
      <c r="L4" s="37"/>
      <c r="M4" s="57">
        <f>はじめに入力してください!B3</f>
        <v>0</v>
      </c>
      <c r="N4" s="58"/>
      <c r="O4" s="59"/>
      <c r="P4" s="1" t="s">
        <v>2</v>
      </c>
    </row>
    <row r="5" spans="1:22" ht="15" customHeight="1"/>
    <row r="6" spans="1:22" ht="23" customHeight="1">
      <c r="K6" s="37" t="s">
        <v>106</v>
      </c>
      <c r="L6" s="37"/>
      <c r="M6" s="57">
        <f>はじめに入力してください!B5</f>
        <v>0</v>
      </c>
      <c r="N6" s="58"/>
      <c r="O6" s="58"/>
      <c r="P6" s="58"/>
      <c r="Q6" s="58"/>
      <c r="R6" s="58"/>
      <c r="S6" s="59"/>
    </row>
    <row r="7" spans="1:22" ht="16.5" customHeight="1">
      <c r="P7" s="64" t="str">
        <f>はじめに入力してください!B9</f>
        <v>技術指導者</v>
      </c>
      <c r="Q7" s="64"/>
      <c r="R7" s="64"/>
      <c r="S7" s="64"/>
    </row>
    <row r="8" spans="1:22" ht="23" customHeight="1">
      <c r="A8" s="54" t="s">
        <v>127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2" ht="12.75" customHeight="1"/>
    <row r="10" spans="1:22" ht="23" customHeight="1">
      <c r="B10" s="55" t="s">
        <v>118</v>
      </c>
      <c r="C10" s="56"/>
      <c r="D10" s="57">
        <f>はじめに入力してください!B7</f>
        <v>0</v>
      </c>
      <c r="E10" s="58"/>
      <c r="F10" s="58"/>
      <c r="G10" s="58"/>
      <c r="H10" s="58"/>
      <c r="I10" s="58"/>
      <c r="J10" s="59"/>
      <c r="K10" s="1" t="s">
        <v>119</v>
      </c>
    </row>
    <row r="11" spans="1:22" ht="12.75" customHeight="1"/>
    <row r="12" spans="1:22" ht="23" customHeight="1">
      <c r="B12" s="60">
        <v>10</v>
      </c>
      <c r="C12" s="61"/>
      <c r="D12" s="1" t="s">
        <v>10</v>
      </c>
    </row>
    <row r="13" spans="1:22" ht="15" customHeight="1">
      <c r="O13" s="19"/>
      <c r="P13" s="19"/>
      <c r="Q13" s="1" t="s">
        <v>28</v>
      </c>
    </row>
    <row r="14" spans="1:22" ht="9" customHeight="1"/>
    <row r="15" spans="1:22" ht="14.5" customHeight="1">
      <c r="B15" s="62" t="s">
        <v>4</v>
      </c>
      <c r="C15" s="62" t="s">
        <v>5</v>
      </c>
      <c r="D15" s="62" t="s">
        <v>6</v>
      </c>
      <c r="E15" s="62"/>
      <c r="F15" s="62"/>
      <c r="G15" s="62"/>
      <c r="H15" s="62"/>
      <c r="I15" s="62"/>
      <c r="J15" s="62"/>
      <c r="K15" s="22" t="s">
        <v>66</v>
      </c>
      <c r="L15" s="23" t="s">
        <v>65</v>
      </c>
      <c r="M15" s="62" t="s">
        <v>9</v>
      </c>
      <c r="N15" s="62"/>
      <c r="O15" s="62"/>
      <c r="P15" s="62"/>
      <c r="Q15" s="62"/>
      <c r="R15" s="62"/>
      <c r="S15" s="62"/>
    </row>
    <row r="16" spans="1:22" ht="14.5" customHeight="1">
      <c r="B16" s="63"/>
      <c r="C16" s="63"/>
      <c r="D16" s="63"/>
      <c r="E16" s="63"/>
      <c r="F16" s="63"/>
      <c r="G16" s="63"/>
      <c r="H16" s="63"/>
      <c r="I16" s="63"/>
      <c r="J16" s="63"/>
      <c r="K16" s="24" t="s">
        <v>67</v>
      </c>
      <c r="L16" s="25" t="s">
        <v>12</v>
      </c>
      <c r="M16" s="63"/>
      <c r="N16" s="63"/>
      <c r="O16" s="63"/>
      <c r="P16" s="63"/>
      <c r="Q16" s="63"/>
      <c r="R16" s="63"/>
      <c r="S16" s="63"/>
      <c r="U16" s="1" t="s">
        <v>12</v>
      </c>
      <c r="V16" s="1" t="s">
        <v>31</v>
      </c>
    </row>
    <row r="17" spans="2:24" ht="21" customHeight="1">
      <c r="B17" s="9"/>
      <c r="C17" s="34" t="str">
        <f>IFERROR(VLOOKUP(B17,カレンダー!$S$4:$T$343,2,FALSE),"")</f>
        <v/>
      </c>
      <c r="D17" s="10"/>
      <c r="E17" s="11" t="s">
        <v>24</v>
      </c>
      <c r="F17" s="12"/>
      <c r="G17" s="11" t="s">
        <v>8</v>
      </c>
      <c r="H17" s="13"/>
      <c r="I17" s="11" t="s">
        <v>24</v>
      </c>
      <c r="J17" s="14"/>
      <c r="K17" s="17" t="str">
        <f>IF(X17=0,"",X17)</f>
        <v/>
      </c>
      <c r="L17" s="9"/>
      <c r="M17" s="46"/>
      <c r="N17" s="47"/>
      <c r="O17" s="47"/>
      <c r="P17" s="47"/>
      <c r="Q17" s="47"/>
      <c r="R17" s="47"/>
      <c r="S17" s="48"/>
      <c r="U17" s="1">
        <f>H17*60-D17*60</f>
        <v>0</v>
      </c>
      <c r="V17" s="7">
        <f>J17-F17</f>
        <v>0</v>
      </c>
      <c r="W17" s="7">
        <f>U17+V17-L17*60</f>
        <v>0</v>
      </c>
      <c r="X17" s="1">
        <f>W17/60</f>
        <v>0</v>
      </c>
    </row>
    <row r="18" spans="2:24" ht="21" customHeight="1">
      <c r="B18" s="9"/>
      <c r="C18" s="34" t="str">
        <f>IFERROR(VLOOKUP(B18,カレンダー!$S$4:$T$343,2,FALSE),"")</f>
        <v/>
      </c>
      <c r="D18" s="10"/>
      <c r="E18" s="11" t="s">
        <v>7</v>
      </c>
      <c r="F18" s="12"/>
      <c r="G18" s="11" t="s">
        <v>8</v>
      </c>
      <c r="H18" s="13"/>
      <c r="I18" s="11" t="s">
        <v>24</v>
      </c>
      <c r="J18" s="14"/>
      <c r="K18" s="17" t="str">
        <f t="shared" ref="K18:K36" si="0">IF(X18=0,"",X18)</f>
        <v/>
      </c>
      <c r="L18" s="9"/>
      <c r="M18" s="46"/>
      <c r="N18" s="47"/>
      <c r="O18" s="47"/>
      <c r="P18" s="47"/>
      <c r="Q18" s="47"/>
      <c r="R18" s="47"/>
      <c r="S18" s="48"/>
      <c r="U18" s="1">
        <f t="shared" ref="U18:U36" si="1">H18*60-D18*60</f>
        <v>0</v>
      </c>
      <c r="V18" s="7">
        <f t="shared" ref="V18:V36" si="2">J18-F18</f>
        <v>0</v>
      </c>
      <c r="W18" s="7">
        <f t="shared" ref="W18:W36" si="3">U18+V18-L18*60</f>
        <v>0</v>
      </c>
      <c r="X18" s="1">
        <f t="shared" ref="X18:X36" si="4">W18/60</f>
        <v>0</v>
      </c>
    </row>
    <row r="19" spans="2:24" ht="21" customHeight="1">
      <c r="B19" s="9"/>
      <c r="C19" s="34" t="str">
        <f>IFERROR(VLOOKUP(B19,カレンダー!$S$4:$T$343,2,FALSE),"")</f>
        <v/>
      </c>
      <c r="D19" s="10"/>
      <c r="E19" s="11" t="s">
        <v>24</v>
      </c>
      <c r="F19" s="12"/>
      <c r="G19" s="11" t="s">
        <v>8</v>
      </c>
      <c r="H19" s="13"/>
      <c r="I19" s="11" t="s">
        <v>24</v>
      </c>
      <c r="J19" s="14"/>
      <c r="K19" s="17" t="str">
        <f t="shared" si="0"/>
        <v/>
      </c>
      <c r="L19" s="9"/>
      <c r="M19" s="46"/>
      <c r="N19" s="47"/>
      <c r="O19" s="47"/>
      <c r="P19" s="47"/>
      <c r="Q19" s="47"/>
      <c r="R19" s="47"/>
      <c r="S19" s="48"/>
      <c r="U19" s="1">
        <f t="shared" si="1"/>
        <v>0</v>
      </c>
      <c r="V19" s="7">
        <f t="shared" si="2"/>
        <v>0</v>
      </c>
      <c r="W19" s="7">
        <f t="shared" si="3"/>
        <v>0</v>
      </c>
      <c r="X19" s="1">
        <f t="shared" si="4"/>
        <v>0</v>
      </c>
    </row>
    <row r="20" spans="2:24" ht="21" customHeight="1">
      <c r="B20" s="9"/>
      <c r="C20" s="34" t="str">
        <f>IFERROR(VLOOKUP(B20,カレンダー!$S$4:$T$343,2,FALSE),"")</f>
        <v/>
      </c>
      <c r="D20" s="10"/>
      <c r="E20" s="11" t="s">
        <v>24</v>
      </c>
      <c r="F20" s="12"/>
      <c r="G20" s="11" t="s">
        <v>8</v>
      </c>
      <c r="H20" s="13"/>
      <c r="I20" s="11" t="s">
        <v>24</v>
      </c>
      <c r="J20" s="14"/>
      <c r="K20" s="17" t="str">
        <f t="shared" si="0"/>
        <v/>
      </c>
      <c r="L20" s="9"/>
      <c r="M20" s="46"/>
      <c r="N20" s="47"/>
      <c r="O20" s="47"/>
      <c r="P20" s="47"/>
      <c r="Q20" s="47"/>
      <c r="R20" s="47"/>
      <c r="S20" s="48"/>
      <c r="U20" s="1">
        <f t="shared" si="1"/>
        <v>0</v>
      </c>
      <c r="V20" s="7">
        <f t="shared" si="2"/>
        <v>0</v>
      </c>
      <c r="W20" s="7">
        <f t="shared" si="3"/>
        <v>0</v>
      </c>
      <c r="X20" s="1">
        <f t="shared" si="4"/>
        <v>0</v>
      </c>
    </row>
    <row r="21" spans="2:24" ht="21" customHeight="1">
      <c r="B21" s="9"/>
      <c r="C21" s="34" t="str">
        <f>IFERROR(VLOOKUP(B21,カレンダー!$S$4:$T$343,2,FALSE),"")</f>
        <v/>
      </c>
      <c r="D21" s="10"/>
      <c r="E21" s="11" t="s">
        <v>24</v>
      </c>
      <c r="F21" s="12"/>
      <c r="G21" s="11" t="s">
        <v>8</v>
      </c>
      <c r="H21" s="13"/>
      <c r="I21" s="11" t="s">
        <v>24</v>
      </c>
      <c r="J21" s="14"/>
      <c r="K21" s="17" t="str">
        <f t="shared" si="0"/>
        <v/>
      </c>
      <c r="L21" s="9"/>
      <c r="M21" s="46"/>
      <c r="N21" s="47"/>
      <c r="O21" s="47"/>
      <c r="P21" s="47"/>
      <c r="Q21" s="47"/>
      <c r="R21" s="47"/>
      <c r="S21" s="48"/>
      <c r="U21" s="1">
        <f t="shared" si="1"/>
        <v>0</v>
      </c>
      <c r="V21" s="7">
        <f t="shared" si="2"/>
        <v>0</v>
      </c>
      <c r="W21" s="7">
        <f t="shared" si="3"/>
        <v>0</v>
      </c>
      <c r="X21" s="1">
        <f t="shared" si="4"/>
        <v>0</v>
      </c>
    </row>
    <row r="22" spans="2:24" ht="21" customHeight="1">
      <c r="B22" s="9"/>
      <c r="C22" s="34" t="str">
        <f>IFERROR(VLOOKUP(B22,カレンダー!$S$4:$T$343,2,FALSE),"")</f>
        <v/>
      </c>
      <c r="D22" s="10"/>
      <c r="E22" s="11" t="s">
        <v>24</v>
      </c>
      <c r="F22" s="12"/>
      <c r="G22" s="11" t="s">
        <v>8</v>
      </c>
      <c r="H22" s="13"/>
      <c r="I22" s="11" t="s">
        <v>24</v>
      </c>
      <c r="J22" s="14"/>
      <c r="K22" s="17" t="str">
        <f t="shared" si="0"/>
        <v/>
      </c>
      <c r="L22" s="9"/>
      <c r="M22" s="46"/>
      <c r="N22" s="47"/>
      <c r="O22" s="47"/>
      <c r="P22" s="47"/>
      <c r="Q22" s="47"/>
      <c r="R22" s="47"/>
      <c r="S22" s="48"/>
      <c r="U22" s="1">
        <f t="shared" si="1"/>
        <v>0</v>
      </c>
      <c r="V22" s="7">
        <f t="shared" si="2"/>
        <v>0</v>
      </c>
      <c r="W22" s="7">
        <f t="shared" si="3"/>
        <v>0</v>
      </c>
      <c r="X22" s="1">
        <f t="shared" si="4"/>
        <v>0</v>
      </c>
    </row>
    <row r="23" spans="2:24" ht="21" customHeight="1">
      <c r="B23" s="9"/>
      <c r="C23" s="34" t="str">
        <f>IFERROR(VLOOKUP(B23,カレンダー!$S$4:$T$343,2,FALSE),"")</f>
        <v/>
      </c>
      <c r="D23" s="10"/>
      <c r="E23" s="11" t="s">
        <v>24</v>
      </c>
      <c r="F23" s="12"/>
      <c r="G23" s="11" t="s">
        <v>8</v>
      </c>
      <c r="H23" s="13"/>
      <c r="I23" s="11" t="s">
        <v>24</v>
      </c>
      <c r="J23" s="14"/>
      <c r="K23" s="17" t="str">
        <f t="shared" si="0"/>
        <v/>
      </c>
      <c r="L23" s="10"/>
      <c r="M23" s="46"/>
      <c r="N23" s="47"/>
      <c r="O23" s="47"/>
      <c r="P23" s="47"/>
      <c r="Q23" s="47"/>
      <c r="R23" s="47"/>
      <c r="S23" s="48"/>
      <c r="U23" s="1">
        <f t="shared" si="1"/>
        <v>0</v>
      </c>
      <c r="V23" s="7">
        <f t="shared" si="2"/>
        <v>0</v>
      </c>
      <c r="W23" s="7">
        <f t="shared" si="3"/>
        <v>0</v>
      </c>
      <c r="X23" s="1">
        <f t="shared" si="4"/>
        <v>0</v>
      </c>
    </row>
    <row r="24" spans="2:24" ht="21" customHeight="1">
      <c r="B24" s="9"/>
      <c r="C24" s="34" t="str">
        <f>IFERROR(VLOOKUP(B24,カレンダー!$S$4:$T$343,2,FALSE),"")</f>
        <v/>
      </c>
      <c r="D24" s="10"/>
      <c r="E24" s="11" t="s">
        <v>7</v>
      </c>
      <c r="F24" s="12"/>
      <c r="G24" s="11" t="s">
        <v>8</v>
      </c>
      <c r="H24" s="13"/>
      <c r="I24" s="11" t="s">
        <v>7</v>
      </c>
      <c r="J24" s="14"/>
      <c r="K24" s="17" t="str">
        <f t="shared" si="0"/>
        <v/>
      </c>
      <c r="L24" s="9"/>
      <c r="M24" s="46"/>
      <c r="N24" s="47"/>
      <c r="O24" s="47"/>
      <c r="P24" s="47"/>
      <c r="Q24" s="47"/>
      <c r="R24" s="47"/>
      <c r="S24" s="48"/>
      <c r="U24" s="1">
        <f t="shared" si="1"/>
        <v>0</v>
      </c>
      <c r="V24" s="7">
        <f t="shared" si="2"/>
        <v>0</v>
      </c>
      <c r="W24" s="7">
        <f t="shared" si="3"/>
        <v>0</v>
      </c>
      <c r="X24" s="1">
        <f t="shared" si="4"/>
        <v>0</v>
      </c>
    </row>
    <row r="25" spans="2:24" ht="21" customHeight="1">
      <c r="B25" s="9"/>
      <c r="C25" s="34" t="str">
        <f>IFERROR(VLOOKUP(B25,カレンダー!$S$4:$T$343,2,FALSE),"")</f>
        <v/>
      </c>
      <c r="D25" s="10"/>
      <c r="E25" s="11" t="s">
        <v>7</v>
      </c>
      <c r="F25" s="12"/>
      <c r="G25" s="11" t="s">
        <v>8</v>
      </c>
      <c r="H25" s="13"/>
      <c r="I25" s="11" t="s">
        <v>7</v>
      </c>
      <c r="J25" s="14"/>
      <c r="K25" s="17" t="str">
        <f t="shared" si="0"/>
        <v/>
      </c>
      <c r="L25" s="15"/>
      <c r="M25" s="46"/>
      <c r="N25" s="47"/>
      <c r="O25" s="47"/>
      <c r="P25" s="47"/>
      <c r="Q25" s="47"/>
      <c r="R25" s="47"/>
      <c r="S25" s="48"/>
      <c r="U25" s="1">
        <f t="shared" si="1"/>
        <v>0</v>
      </c>
      <c r="V25" s="7">
        <f t="shared" si="2"/>
        <v>0</v>
      </c>
      <c r="W25" s="7">
        <f t="shared" si="3"/>
        <v>0</v>
      </c>
      <c r="X25" s="1">
        <f t="shared" si="4"/>
        <v>0</v>
      </c>
    </row>
    <row r="26" spans="2:24" ht="21" customHeight="1">
      <c r="B26" s="9"/>
      <c r="C26" s="34" t="str">
        <f>IFERROR(VLOOKUP(B26,カレンダー!$S$4:$T$343,2,FALSE),"")</f>
        <v/>
      </c>
      <c r="D26" s="10"/>
      <c r="E26" s="11" t="s">
        <v>7</v>
      </c>
      <c r="F26" s="12"/>
      <c r="G26" s="11" t="s">
        <v>8</v>
      </c>
      <c r="H26" s="13"/>
      <c r="I26" s="11" t="s">
        <v>7</v>
      </c>
      <c r="J26" s="14"/>
      <c r="K26" s="17" t="str">
        <f t="shared" si="0"/>
        <v/>
      </c>
      <c r="L26" s="9"/>
      <c r="M26" s="46"/>
      <c r="N26" s="47"/>
      <c r="O26" s="47"/>
      <c r="P26" s="47"/>
      <c r="Q26" s="47"/>
      <c r="R26" s="47"/>
      <c r="S26" s="48"/>
      <c r="U26" s="1">
        <f t="shared" si="1"/>
        <v>0</v>
      </c>
      <c r="V26" s="7">
        <f t="shared" si="2"/>
        <v>0</v>
      </c>
      <c r="W26" s="7">
        <f t="shared" si="3"/>
        <v>0</v>
      </c>
      <c r="X26" s="1">
        <f t="shared" si="4"/>
        <v>0</v>
      </c>
    </row>
    <row r="27" spans="2:24" ht="21" customHeight="1">
      <c r="B27" s="9"/>
      <c r="C27" s="34" t="str">
        <f>IFERROR(VLOOKUP(B27,カレンダー!$S$4:$T$343,2,FALSE),"")</f>
        <v/>
      </c>
      <c r="D27" s="10"/>
      <c r="E27" s="11" t="s">
        <v>7</v>
      </c>
      <c r="F27" s="12"/>
      <c r="G27" s="11" t="s">
        <v>8</v>
      </c>
      <c r="H27" s="13"/>
      <c r="I27" s="11" t="s">
        <v>7</v>
      </c>
      <c r="J27" s="14"/>
      <c r="K27" s="17" t="str">
        <f t="shared" si="0"/>
        <v/>
      </c>
      <c r="L27" s="15"/>
      <c r="M27" s="46"/>
      <c r="N27" s="47"/>
      <c r="O27" s="47"/>
      <c r="P27" s="47"/>
      <c r="Q27" s="47"/>
      <c r="R27" s="47"/>
      <c r="S27" s="48"/>
      <c r="U27" s="1">
        <f t="shared" si="1"/>
        <v>0</v>
      </c>
      <c r="V27" s="7">
        <f t="shared" si="2"/>
        <v>0</v>
      </c>
      <c r="W27" s="7">
        <f t="shared" si="3"/>
        <v>0</v>
      </c>
      <c r="X27" s="1">
        <f t="shared" si="4"/>
        <v>0</v>
      </c>
    </row>
    <row r="28" spans="2:24" ht="21" customHeight="1">
      <c r="B28" s="9"/>
      <c r="C28" s="34" t="str">
        <f>IFERROR(VLOOKUP(B28,カレンダー!$S$4:$T$343,2,FALSE),"")</f>
        <v/>
      </c>
      <c r="D28" s="10"/>
      <c r="E28" s="11" t="s">
        <v>7</v>
      </c>
      <c r="F28" s="12"/>
      <c r="G28" s="11" t="s">
        <v>8</v>
      </c>
      <c r="H28" s="13"/>
      <c r="I28" s="11" t="s">
        <v>7</v>
      </c>
      <c r="J28" s="14"/>
      <c r="K28" s="17" t="str">
        <f t="shared" si="0"/>
        <v/>
      </c>
      <c r="L28" s="9"/>
      <c r="M28" s="46"/>
      <c r="N28" s="47"/>
      <c r="O28" s="47"/>
      <c r="P28" s="47"/>
      <c r="Q28" s="47"/>
      <c r="R28" s="47"/>
      <c r="S28" s="48"/>
      <c r="U28" s="1">
        <f t="shared" si="1"/>
        <v>0</v>
      </c>
      <c r="V28" s="7">
        <f t="shared" si="2"/>
        <v>0</v>
      </c>
      <c r="W28" s="7">
        <f t="shared" si="3"/>
        <v>0</v>
      </c>
      <c r="X28" s="1">
        <f t="shared" si="4"/>
        <v>0</v>
      </c>
    </row>
    <row r="29" spans="2:24" ht="21" customHeight="1">
      <c r="B29" s="9"/>
      <c r="C29" s="34" t="str">
        <f>IFERROR(VLOOKUP(B29,カレンダー!$S$4:$T$343,2,FALSE),"")</f>
        <v/>
      </c>
      <c r="D29" s="10"/>
      <c r="E29" s="11" t="s">
        <v>7</v>
      </c>
      <c r="F29" s="12"/>
      <c r="G29" s="11" t="s">
        <v>8</v>
      </c>
      <c r="H29" s="13"/>
      <c r="I29" s="11" t="s">
        <v>7</v>
      </c>
      <c r="J29" s="14"/>
      <c r="K29" s="17" t="str">
        <f t="shared" si="0"/>
        <v/>
      </c>
      <c r="L29" s="15"/>
      <c r="M29" s="46"/>
      <c r="N29" s="47"/>
      <c r="O29" s="47"/>
      <c r="P29" s="47"/>
      <c r="Q29" s="47"/>
      <c r="R29" s="47"/>
      <c r="S29" s="48"/>
      <c r="U29" s="1">
        <f t="shared" si="1"/>
        <v>0</v>
      </c>
      <c r="V29" s="7">
        <f t="shared" si="2"/>
        <v>0</v>
      </c>
      <c r="W29" s="7">
        <f t="shared" si="3"/>
        <v>0</v>
      </c>
      <c r="X29" s="1">
        <f t="shared" si="4"/>
        <v>0</v>
      </c>
    </row>
    <row r="30" spans="2:24" ht="21" customHeight="1">
      <c r="B30" s="9"/>
      <c r="C30" s="34" t="str">
        <f>IFERROR(VLOOKUP(B30,カレンダー!$S$4:$T$343,2,FALSE),"")</f>
        <v/>
      </c>
      <c r="D30" s="10"/>
      <c r="E30" s="11" t="s">
        <v>7</v>
      </c>
      <c r="F30" s="12"/>
      <c r="G30" s="11" t="s">
        <v>8</v>
      </c>
      <c r="H30" s="13"/>
      <c r="I30" s="11" t="s">
        <v>7</v>
      </c>
      <c r="J30" s="14"/>
      <c r="K30" s="17" t="str">
        <f t="shared" si="0"/>
        <v/>
      </c>
      <c r="L30" s="9"/>
      <c r="M30" s="46"/>
      <c r="N30" s="47"/>
      <c r="O30" s="47"/>
      <c r="P30" s="47"/>
      <c r="Q30" s="47"/>
      <c r="R30" s="47"/>
      <c r="S30" s="48"/>
      <c r="U30" s="1">
        <f t="shared" si="1"/>
        <v>0</v>
      </c>
      <c r="V30" s="7">
        <f t="shared" si="2"/>
        <v>0</v>
      </c>
      <c r="W30" s="7">
        <f t="shared" si="3"/>
        <v>0</v>
      </c>
      <c r="X30" s="1">
        <f t="shared" si="4"/>
        <v>0</v>
      </c>
    </row>
    <row r="31" spans="2:24" ht="21" customHeight="1">
      <c r="B31" s="9"/>
      <c r="C31" s="34" t="str">
        <f>IFERROR(VLOOKUP(B31,カレンダー!$S$4:$T$343,2,FALSE),"")</f>
        <v/>
      </c>
      <c r="D31" s="10"/>
      <c r="E31" s="11" t="s">
        <v>7</v>
      </c>
      <c r="F31" s="12"/>
      <c r="G31" s="11" t="s">
        <v>8</v>
      </c>
      <c r="H31" s="13"/>
      <c r="I31" s="11" t="s">
        <v>7</v>
      </c>
      <c r="J31" s="14"/>
      <c r="K31" s="17" t="str">
        <f t="shared" si="0"/>
        <v/>
      </c>
      <c r="L31" s="15"/>
      <c r="M31" s="46"/>
      <c r="N31" s="47"/>
      <c r="O31" s="47"/>
      <c r="P31" s="47"/>
      <c r="Q31" s="47"/>
      <c r="R31" s="47"/>
      <c r="S31" s="48"/>
      <c r="U31" s="1">
        <f t="shared" si="1"/>
        <v>0</v>
      </c>
      <c r="V31" s="7">
        <f t="shared" si="2"/>
        <v>0</v>
      </c>
      <c r="W31" s="7">
        <f t="shared" si="3"/>
        <v>0</v>
      </c>
      <c r="X31" s="1">
        <f t="shared" si="4"/>
        <v>0</v>
      </c>
    </row>
    <row r="32" spans="2:24" ht="21" customHeight="1">
      <c r="B32" s="9"/>
      <c r="C32" s="34" t="str">
        <f>IFERROR(VLOOKUP(B32,カレンダー!$S$4:$T$343,2,FALSE),"")</f>
        <v/>
      </c>
      <c r="D32" s="10"/>
      <c r="E32" s="11" t="s">
        <v>7</v>
      </c>
      <c r="F32" s="12"/>
      <c r="G32" s="11" t="s">
        <v>8</v>
      </c>
      <c r="H32" s="13"/>
      <c r="I32" s="11" t="s">
        <v>7</v>
      </c>
      <c r="J32" s="14"/>
      <c r="K32" s="17" t="str">
        <f t="shared" si="0"/>
        <v/>
      </c>
      <c r="L32" s="9"/>
      <c r="M32" s="46"/>
      <c r="N32" s="47"/>
      <c r="O32" s="47"/>
      <c r="P32" s="47"/>
      <c r="Q32" s="47"/>
      <c r="R32" s="47"/>
      <c r="S32" s="48"/>
      <c r="U32" s="1">
        <f t="shared" si="1"/>
        <v>0</v>
      </c>
      <c r="V32" s="7">
        <f t="shared" si="2"/>
        <v>0</v>
      </c>
      <c r="W32" s="7">
        <f t="shared" si="3"/>
        <v>0</v>
      </c>
      <c r="X32" s="1">
        <f t="shared" si="4"/>
        <v>0</v>
      </c>
    </row>
    <row r="33" spans="1:24" ht="21" customHeight="1">
      <c r="B33" s="9"/>
      <c r="C33" s="34" t="str">
        <f>IFERROR(VLOOKUP(B33,カレンダー!$S$4:$T$343,2,FALSE),"")</f>
        <v/>
      </c>
      <c r="D33" s="10"/>
      <c r="E33" s="11" t="s">
        <v>7</v>
      </c>
      <c r="F33" s="12"/>
      <c r="G33" s="11" t="s">
        <v>8</v>
      </c>
      <c r="H33" s="13"/>
      <c r="I33" s="11" t="s">
        <v>7</v>
      </c>
      <c r="J33" s="14"/>
      <c r="K33" s="17" t="str">
        <f t="shared" si="0"/>
        <v/>
      </c>
      <c r="L33" s="15"/>
      <c r="M33" s="46"/>
      <c r="N33" s="47"/>
      <c r="O33" s="47"/>
      <c r="P33" s="47"/>
      <c r="Q33" s="47"/>
      <c r="R33" s="47"/>
      <c r="S33" s="48"/>
      <c r="U33" s="1">
        <f t="shared" si="1"/>
        <v>0</v>
      </c>
      <c r="V33" s="7">
        <f t="shared" si="2"/>
        <v>0</v>
      </c>
      <c r="W33" s="7">
        <f t="shared" si="3"/>
        <v>0</v>
      </c>
      <c r="X33" s="1">
        <f t="shared" si="4"/>
        <v>0</v>
      </c>
    </row>
    <row r="34" spans="1:24" ht="21" customHeight="1">
      <c r="B34" s="9"/>
      <c r="C34" s="34" t="str">
        <f>IFERROR(VLOOKUP(B34,カレンダー!$S$4:$T$343,2,FALSE),"")</f>
        <v/>
      </c>
      <c r="D34" s="10"/>
      <c r="E34" s="11" t="s">
        <v>7</v>
      </c>
      <c r="F34" s="12"/>
      <c r="G34" s="11" t="s">
        <v>8</v>
      </c>
      <c r="H34" s="13"/>
      <c r="I34" s="11" t="s">
        <v>7</v>
      </c>
      <c r="J34" s="14"/>
      <c r="K34" s="17" t="str">
        <f t="shared" si="0"/>
        <v/>
      </c>
      <c r="L34" s="9"/>
      <c r="M34" s="46"/>
      <c r="N34" s="47"/>
      <c r="O34" s="47"/>
      <c r="P34" s="47"/>
      <c r="Q34" s="47"/>
      <c r="R34" s="47"/>
      <c r="S34" s="48"/>
      <c r="U34" s="1">
        <f t="shared" si="1"/>
        <v>0</v>
      </c>
      <c r="V34" s="7">
        <f t="shared" si="2"/>
        <v>0</v>
      </c>
      <c r="W34" s="7">
        <f t="shared" si="3"/>
        <v>0</v>
      </c>
      <c r="X34" s="1">
        <f t="shared" si="4"/>
        <v>0</v>
      </c>
    </row>
    <row r="35" spans="1:24" ht="21" customHeight="1">
      <c r="B35" s="9"/>
      <c r="C35" s="34" t="str">
        <f>IFERROR(VLOOKUP(B35,カレンダー!$S$4:$T$343,2,FALSE),"")</f>
        <v/>
      </c>
      <c r="D35" s="10"/>
      <c r="E35" s="11" t="s">
        <v>7</v>
      </c>
      <c r="F35" s="12"/>
      <c r="G35" s="11" t="s">
        <v>8</v>
      </c>
      <c r="H35" s="13"/>
      <c r="I35" s="11" t="s">
        <v>7</v>
      </c>
      <c r="J35" s="14"/>
      <c r="K35" s="17" t="str">
        <f t="shared" si="0"/>
        <v/>
      </c>
      <c r="L35" s="15"/>
      <c r="M35" s="46"/>
      <c r="N35" s="47"/>
      <c r="O35" s="47"/>
      <c r="P35" s="47"/>
      <c r="Q35" s="47"/>
      <c r="R35" s="47"/>
      <c r="S35" s="48"/>
      <c r="U35" s="1">
        <f t="shared" si="1"/>
        <v>0</v>
      </c>
      <c r="V35" s="7">
        <f t="shared" si="2"/>
        <v>0</v>
      </c>
      <c r="W35" s="7">
        <f t="shared" si="3"/>
        <v>0</v>
      </c>
      <c r="X35" s="1">
        <f t="shared" si="4"/>
        <v>0</v>
      </c>
    </row>
    <row r="36" spans="1:24" ht="21" customHeight="1" thickBot="1">
      <c r="B36" s="9"/>
      <c r="C36" s="34" t="str">
        <f>IFERROR(VLOOKUP(B36,カレンダー!$S$4:$T$343,2,FALSE),"")</f>
        <v/>
      </c>
      <c r="D36" s="10"/>
      <c r="E36" s="11" t="s">
        <v>7</v>
      </c>
      <c r="F36" s="12"/>
      <c r="G36" s="11" t="s">
        <v>8</v>
      </c>
      <c r="H36" s="13"/>
      <c r="I36" s="11" t="s">
        <v>7</v>
      </c>
      <c r="J36" s="14"/>
      <c r="K36" s="17" t="str">
        <f t="shared" si="0"/>
        <v/>
      </c>
      <c r="L36" s="15"/>
      <c r="M36" s="46"/>
      <c r="N36" s="47"/>
      <c r="O36" s="47"/>
      <c r="P36" s="47"/>
      <c r="Q36" s="47"/>
      <c r="R36" s="47"/>
      <c r="S36" s="48"/>
      <c r="U36" s="1">
        <f t="shared" si="1"/>
        <v>0</v>
      </c>
      <c r="V36" s="7">
        <f t="shared" si="2"/>
        <v>0</v>
      </c>
      <c r="W36" s="7">
        <f t="shared" si="3"/>
        <v>0</v>
      </c>
      <c r="X36" s="1">
        <f t="shared" si="4"/>
        <v>0</v>
      </c>
    </row>
    <row r="37" spans="1:24" ht="24" customHeight="1" thickBot="1">
      <c r="I37" s="49" t="s">
        <v>11</v>
      </c>
      <c r="J37" s="49"/>
      <c r="K37" s="18">
        <f>SUM(K17:K36)</f>
        <v>0</v>
      </c>
      <c r="L37" s="20">
        <f>SUM(L17:L36)</f>
        <v>0</v>
      </c>
    </row>
    <row r="38" spans="1:24" ht="23" customHeight="1" thickBot="1">
      <c r="J38" s="5"/>
      <c r="K38" s="6" t="s">
        <v>26</v>
      </c>
      <c r="L38" s="6" t="s">
        <v>26</v>
      </c>
    </row>
    <row r="39" spans="1:24" ht="24" customHeight="1" thickBot="1">
      <c r="B39" s="1" t="s">
        <v>13</v>
      </c>
      <c r="F39" s="50">
        <f>はじめに入力してください!B11</f>
        <v>1600</v>
      </c>
      <c r="G39" s="35"/>
      <c r="H39" s="35"/>
      <c r="I39" s="1" t="s">
        <v>14</v>
      </c>
      <c r="J39" s="1" t="s">
        <v>15</v>
      </c>
      <c r="K39" s="21">
        <f>K37</f>
        <v>0</v>
      </c>
      <c r="L39" s="1" t="s">
        <v>12</v>
      </c>
      <c r="M39" s="1" t="s">
        <v>16</v>
      </c>
      <c r="N39" s="51">
        <f>F39*K39</f>
        <v>0</v>
      </c>
      <c r="O39" s="52"/>
      <c r="P39" s="1" t="s">
        <v>14</v>
      </c>
      <c r="Q39" s="53" t="s">
        <v>29</v>
      </c>
      <c r="R39" s="53"/>
      <c r="S39" s="53"/>
    </row>
    <row r="40" spans="1:24" ht="25" customHeight="1" thickBot="1">
      <c r="Q40" s="36" t="s">
        <v>25</v>
      </c>
      <c r="R40" s="36"/>
      <c r="S40" s="36"/>
    </row>
    <row r="41" spans="1:24" ht="24" customHeight="1" thickBot="1">
      <c r="A41" s="37" t="s">
        <v>17</v>
      </c>
      <c r="B41" s="37"/>
      <c r="C41" s="1" t="s">
        <v>18</v>
      </c>
      <c r="G41" s="38">
        <f>'９月'!P41</f>
        <v>0</v>
      </c>
      <c r="H41" s="39"/>
      <c r="I41" s="40"/>
      <c r="J41" s="1" t="s">
        <v>12</v>
      </c>
      <c r="L41" s="1" t="s">
        <v>19</v>
      </c>
      <c r="P41" s="41">
        <f>K39+G41</f>
        <v>0</v>
      </c>
      <c r="Q41" s="42"/>
      <c r="R41" s="1" t="s">
        <v>12</v>
      </c>
    </row>
    <row r="42" spans="1:24" s="3" customFormat="1" ht="17.5">
      <c r="G42" s="4"/>
      <c r="H42" s="4"/>
      <c r="I42" s="4"/>
      <c r="P42" s="4"/>
      <c r="Q42" s="4"/>
    </row>
    <row r="43" spans="1:24" ht="209.25" customHeight="1">
      <c r="A43" s="43"/>
      <c r="B43" s="43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</sheetData>
  <mergeCells count="44">
    <mergeCell ref="M15:S16"/>
    <mergeCell ref="M32:S32"/>
    <mergeCell ref="M33:S33"/>
    <mergeCell ref="M34:S34"/>
    <mergeCell ref="A43:B43"/>
    <mergeCell ref="C43:S43"/>
    <mergeCell ref="I37:J37"/>
    <mergeCell ref="F39:H39"/>
    <mergeCell ref="N39:O39"/>
    <mergeCell ref="Q39:S39"/>
    <mergeCell ref="A41:B41"/>
    <mergeCell ref="G41:I41"/>
    <mergeCell ref="P41:Q41"/>
    <mergeCell ref="Q40:S40"/>
    <mergeCell ref="M35:S35"/>
    <mergeCell ref="M36:S36"/>
    <mergeCell ref="M29:S29"/>
    <mergeCell ref="M18:S18"/>
    <mergeCell ref="M19:S19"/>
    <mergeCell ref="M20:S20"/>
    <mergeCell ref="M21:S21"/>
    <mergeCell ref="M22:S22"/>
    <mergeCell ref="M23:S23"/>
    <mergeCell ref="M24:S24"/>
    <mergeCell ref="M25:S25"/>
    <mergeCell ref="M26:S26"/>
    <mergeCell ref="M27:S27"/>
    <mergeCell ref="M28:S28"/>
    <mergeCell ref="M30:S30"/>
    <mergeCell ref="M31:S31"/>
    <mergeCell ref="M17:S17"/>
    <mergeCell ref="L1:M1"/>
    <mergeCell ref="K4:L4"/>
    <mergeCell ref="M4:O4"/>
    <mergeCell ref="K6:L6"/>
    <mergeCell ref="M6:S6"/>
    <mergeCell ref="A8:S8"/>
    <mergeCell ref="B10:C10"/>
    <mergeCell ref="D10:J10"/>
    <mergeCell ref="P7:S7"/>
    <mergeCell ref="B12:C12"/>
    <mergeCell ref="B15:B16"/>
    <mergeCell ref="C15:C16"/>
    <mergeCell ref="D15:J16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13</vt:i4>
      </vt:variant>
    </vt:vector>
  </HeadingPairs>
  <TitlesOfParts>
    <vt:vector size="29" baseType="lpstr">
      <vt:lpstr>はじめに入力してください</vt:lpstr>
      <vt:lpstr>入力見本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リスト</vt:lpstr>
      <vt:lpstr>カレンダー</vt:lpstr>
      <vt:lpstr>'10月'!Print_Area</vt:lpstr>
      <vt:lpstr>'11月'!Print_Area</vt:lpstr>
      <vt:lpstr>'12月'!Print_Area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入力見本!Print_Area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太田　栄一朗</cp:lastModifiedBy>
  <cp:lastPrinted>2025-03-20T02:22:07Z</cp:lastPrinted>
  <dcterms:created xsi:type="dcterms:W3CDTF">2021-01-26T06:38:00Z</dcterms:created>
  <dcterms:modified xsi:type="dcterms:W3CDTF">2025-04-03T11:15:59Z</dcterms:modified>
</cp:coreProperties>
</file>